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Research and Analytics\Data Book\DB 2025\Section III\Final\"/>
    </mc:Choice>
  </mc:AlternateContent>
  <xr:revisionPtr revIDLastSave="0" documentId="13_ncr:1_{D1C1EE72-7E34-4814-9D91-2726929775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BIII-25" sheetId="2" r:id="rId1"/>
  </sheets>
  <definedNames>
    <definedName name="_AMO_UniqueIdentifier">"'3c0828eb-cae7-4b41-a27a-978e3ce18746'"</definedName>
    <definedName name="_xlnm.Print_Area" localSheetId="0">'DBIII-25'!$D$6:$BA$62</definedName>
    <definedName name="_xlnm.Print_Titles" localSheetId="0">'DBIII-25'!$D:$E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14" i="2" l="1"/>
  <c r="AI14" i="2"/>
  <c r="AH15" i="2"/>
  <c r="AI15" i="2"/>
  <c r="AH16" i="2"/>
  <c r="AI16" i="2"/>
  <c r="AH17" i="2"/>
  <c r="AI17" i="2"/>
  <c r="AH18" i="2"/>
  <c r="AI18" i="2"/>
  <c r="AH19" i="2"/>
  <c r="AI19" i="2"/>
  <c r="AH20" i="2"/>
  <c r="AI20" i="2"/>
  <c r="AH21" i="2"/>
  <c r="AI21" i="2"/>
  <c r="AH22" i="2"/>
  <c r="AI22" i="2"/>
  <c r="AH23" i="2"/>
  <c r="AI23" i="2"/>
  <c r="AH24" i="2"/>
  <c r="AI24" i="2"/>
  <c r="AH25" i="2"/>
  <c r="AI25" i="2"/>
  <c r="AH26" i="2"/>
  <c r="AI26" i="2"/>
  <c r="AH27" i="2"/>
  <c r="AI27" i="2"/>
  <c r="AH28" i="2"/>
  <c r="AI28" i="2"/>
  <c r="AH30" i="2"/>
  <c r="AI30" i="2"/>
  <c r="AH31" i="2"/>
  <c r="AI31" i="2"/>
  <c r="AH32" i="2"/>
  <c r="AI32" i="2"/>
  <c r="AH33" i="2"/>
  <c r="AI33" i="2"/>
  <c r="AH34" i="2"/>
  <c r="AI34" i="2"/>
  <c r="R12" i="2"/>
  <c r="S12" i="2"/>
  <c r="R14" i="2"/>
  <c r="S14" i="2"/>
  <c r="R15" i="2"/>
  <c r="S15" i="2"/>
  <c r="R16" i="2"/>
  <c r="S16" i="2"/>
  <c r="R17" i="2"/>
  <c r="S17" i="2"/>
  <c r="R18" i="2"/>
  <c r="S18" i="2"/>
  <c r="R19" i="2"/>
  <c r="S19" i="2"/>
  <c r="R20" i="2"/>
  <c r="S20" i="2"/>
  <c r="R21" i="2"/>
  <c r="S21" i="2"/>
  <c r="R22" i="2"/>
  <c r="S22" i="2"/>
  <c r="R23" i="2"/>
  <c r="S23" i="2"/>
  <c r="R24" i="2"/>
  <c r="S24" i="2"/>
  <c r="R25" i="2"/>
  <c r="S25" i="2"/>
  <c r="R26" i="2"/>
  <c r="S26" i="2"/>
  <c r="R27" i="2"/>
  <c r="S27" i="2"/>
  <c r="R28" i="2"/>
  <c r="S28" i="2"/>
  <c r="R30" i="2"/>
  <c r="S30" i="2"/>
  <c r="R31" i="2"/>
  <c r="S31" i="2"/>
  <c r="R32" i="2"/>
  <c r="S32" i="2"/>
  <c r="AU12" i="2"/>
  <c r="AW12" i="2" s="1"/>
  <c r="AV12" i="2"/>
  <c r="AU14" i="2"/>
  <c r="AV14" i="2"/>
  <c r="AU15" i="2"/>
  <c r="AV15" i="2"/>
  <c r="AU16" i="2"/>
  <c r="AV16" i="2"/>
  <c r="AU17" i="2"/>
  <c r="AW17" i="2" s="1"/>
  <c r="AV17" i="2"/>
  <c r="AU18" i="2"/>
  <c r="AV18" i="2"/>
  <c r="AU19" i="2"/>
  <c r="AV19" i="2"/>
  <c r="AU20" i="2"/>
  <c r="AV20" i="2"/>
  <c r="AU21" i="2"/>
  <c r="AW21" i="2" s="1"/>
  <c r="AV21" i="2"/>
  <c r="AU22" i="2"/>
  <c r="AV22" i="2"/>
  <c r="AU23" i="2"/>
  <c r="AV23" i="2"/>
  <c r="AU24" i="2"/>
  <c r="AV24" i="2"/>
  <c r="AW24" i="2" s="1"/>
  <c r="AU25" i="2"/>
  <c r="AV25" i="2"/>
  <c r="AU26" i="2"/>
  <c r="AV26" i="2"/>
  <c r="AU27" i="2"/>
  <c r="AV27" i="2"/>
  <c r="AU28" i="2"/>
  <c r="AV28" i="2"/>
  <c r="AU30" i="2"/>
  <c r="AW30" i="2" s="1"/>
  <c r="AV30" i="2"/>
  <c r="AU31" i="2"/>
  <c r="AV31" i="2"/>
  <c r="AU32" i="2"/>
  <c r="AV32" i="2"/>
  <c r="AU33" i="2"/>
  <c r="AV33" i="2"/>
  <c r="AL12" i="2"/>
  <c r="AM12" i="2"/>
  <c r="AO12" i="2"/>
  <c r="AP12" i="2"/>
  <c r="AL14" i="2"/>
  <c r="AM14" i="2"/>
  <c r="AO14" i="2"/>
  <c r="AP14" i="2"/>
  <c r="AQ14" i="2" s="1"/>
  <c r="AL15" i="2"/>
  <c r="AM15" i="2"/>
  <c r="AO15" i="2"/>
  <c r="AP15" i="2"/>
  <c r="AL16" i="2"/>
  <c r="AM16" i="2"/>
  <c r="AO16" i="2"/>
  <c r="AP16" i="2"/>
  <c r="AL17" i="2"/>
  <c r="AM17" i="2"/>
  <c r="AO17" i="2"/>
  <c r="AP17" i="2"/>
  <c r="AL18" i="2"/>
  <c r="AM18" i="2"/>
  <c r="AO18" i="2"/>
  <c r="AP18" i="2"/>
  <c r="AL19" i="2"/>
  <c r="AM19" i="2"/>
  <c r="AO19" i="2"/>
  <c r="AP19" i="2"/>
  <c r="AL20" i="2"/>
  <c r="AM20" i="2"/>
  <c r="AO20" i="2"/>
  <c r="AP20" i="2"/>
  <c r="AL21" i="2"/>
  <c r="AM21" i="2"/>
  <c r="AO21" i="2"/>
  <c r="AP21" i="2"/>
  <c r="AL22" i="2"/>
  <c r="AM22" i="2"/>
  <c r="AO22" i="2"/>
  <c r="AP22" i="2"/>
  <c r="AL23" i="2"/>
  <c r="AM23" i="2"/>
  <c r="AO23" i="2"/>
  <c r="AP23" i="2"/>
  <c r="AL24" i="2"/>
  <c r="AM24" i="2"/>
  <c r="AO24" i="2"/>
  <c r="AP24" i="2"/>
  <c r="AL25" i="2"/>
  <c r="AM25" i="2"/>
  <c r="AO25" i="2"/>
  <c r="AP25" i="2"/>
  <c r="AL26" i="2"/>
  <c r="AM26" i="2"/>
  <c r="AO26" i="2"/>
  <c r="AP26" i="2"/>
  <c r="AQ26" i="2" s="1"/>
  <c r="AL27" i="2"/>
  <c r="AM27" i="2"/>
  <c r="AO27" i="2"/>
  <c r="AP27" i="2"/>
  <c r="AL28" i="2"/>
  <c r="AM28" i="2"/>
  <c r="AO28" i="2"/>
  <c r="AP28" i="2"/>
  <c r="AL30" i="2"/>
  <c r="AM30" i="2"/>
  <c r="AO30" i="2"/>
  <c r="AP30" i="2"/>
  <c r="AL31" i="2"/>
  <c r="AM31" i="2"/>
  <c r="AO31" i="2"/>
  <c r="AP31" i="2"/>
  <c r="AL32" i="2"/>
  <c r="AM32" i="2"/>
  <c r="AO32" i="2"/>
  <c r="AP32" i="2"/>
  <c r="AL33" i="2"/>
  <c r="AM33" i="2"/>
  <c r="AO33" i="2"/>
  <c r="AP33" i="2"/>
  <c r="AG12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30" i="2"/>
  <c r="AG31" i="2"/>
  <c r="AG32" i="2"/>
  <c r="AG33" i="2"/>
  <c r="AG34" i="2"/>
  <c r="AA12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30" i="2"/>
  <c r="AA31" i="2"/>
  <c r="AA32" i="2"/>
  <c r="X12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30" i="2"/>
  <c r="X31" i="2"/>
  <c r="Q12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30" i="2"/>
  <c r="Q31" i="2"/>
  <c r="Q32" i="2"/>
  <c r="Q33" i="2"/>
  <c r="Q34" i="2"/>
  <c r="Q35" i="2"/>
  <c r="Q36" i="2"/>
  <c r="Q37" i="2"/>
  <c r="Q38" i="2"/>
  <c r="Q39" i="2"/>
  <c r="K12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30" i="2"/>
  <c r="K31" i="2"/>
  <c r="K32" i="2"/>
  <c r="K33" i="2"/>
  <c r="K34" i="2"/>
  <c r="H12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30" i="2"/>
  <c r="H31" i="2"/>
  <c r="H32" i="2"/>
  <c r="H33" i="2"/>
  <c r="H34" i="2"/>
  <c r="AV62" i="2"/>
  <c r="AU62" i="2"/>
  <c r="AP62" i="2"/>
  <c r="AO62" i="2"/>
  <c r="AM62" i="2"/>
  <c r="AL62" i="2"/>
  <c r="AG62" i="2"/>
  <c r="AC62" i="2"/>
  <c r="AI62" i="2" s="1"/>
  <c r="AB62" i="2"/>
  <c r="AH62" i="2" s="1"/>
  <c r="AA62" i="2"/>
  <c r="X62" i="2"/>
  <c r="Q62" i="2"/>
  <c r="L62" i="2"/>
  <c r="N62" i="2" s="1"/>
  <c r="M62" i="2"/>
  <c r="S62" i="2" s="1"/>
  <c r="K62" i="2"/>
  <c r="H62" i="2"/>
  <c r="AV60" i="2"/>
  <c r="AU60" i="2"/>
  <c r="AT60" i="2"/>
  <c r="AS60" i="2"/>
  <c r="AR60" i="2"/>
  <c r="AP60" i="2"/>
  <c r="AO60" i="2"/>
  <c r="AM60" i="2"/>
  <c r="AL60" i="2"/>
  <c r="AI60" i="2"/>
  <c r="AH60" i="2"/>
  <c r="AG60" i="2"/>
  <c r="AD60" i="2"/>
  <c r="AA60" i="2"/>
  <c r="X60" i="2"/>
  <c r="S60" i="2"/>
  <c r="R60" i="2"/>
  <c r="Q60" i="2"/>
  <c r="N60" i="2"/>
  <c r="K60" i="2"/>
  <c r="H60" i="2"/>
  <c r="AV59" i="2"/>
  <c r="AU59" i="2"/>
  <c r="AT59" i="2"/>
  <c r="AS59" i="2"/>
  <c r="AR59" i="2"/>
  <c r="AP59" i="2"/>
  <c r="AO59" i="2"/>
  <c r="AM59" i="2"/>
  <c r="AL59" i="2"/>
  <c r="AN59" i="2" s="1"/>
  <c r="AI59" i="2"/>
  <c r="AH59" i="2"/>
  <c r="AG59" i="2"/>
  <c r="AD59" i="2"/>
  <c r="AA59" i="2"/>
  <c r="X59" i="2"/>
  <c r="S59" i="2"/>
  <c r="R59" i="2"/>
  <c r="Q59" i="2"/>
  <c r="N59" i="2"/>
  <c r="K59" i="2"/>
  <c r="H59" i="2"/>
  <c r="AV58" i="2"/>
  <c r="AU58" i="2"/>
  <c r="AS58" i="2"/>
  <c r="AR58" i="2"/>
  <c r="AT58" i="2"/>
  <c r="AP58" i="2"/>
  <c r="AY58" i="2" s="1"/>
  <c r="AO58" i="2"/>
  <c r="AM58" i="2"/>
  <c r="AL58" i="2"/>
  <c r="AI58" i="2"/>
  <c r="AH58" i="2"/>
  <c r="AG58" i="2"/>
  <c r="AD58" i="2"/>
  <c r="AA58" i="2"/>
  <c r="X58" i="2"/>
  <c r="S58" i="2"/>
  <c r="R58" i="2"/>
  <c r="Q58" i="2"/>
  <c r="N58" i="2"/>
  <c r="K58" i="2"/>
  <c r="H58" i="2"/>
  <c r="AV57" i="2"/>
  <c r="AU57" i="2"/>
  <c r="AS57" i="2"/>
  <c r="AR57" i="2"/>
  <c r="AT57" i="2"/>
  <c r="AP57" i="2"/>
  <c r="AO57" i="2"/>
  <c r="AQ57" i="2" s="1"/>
  <c r="AM57" i="2"/>
  <c r="AL57" i="2"/>
  <c r="AI57" i="2"/>
  <c r="AH57" i="2"/>
  <c r="AG57" i="2"/>
  <c r="AD57" i="2"/>
  <c r="AA57" i="2"/>
  <c r="X57" i="2"/>
  <c r="S57" i="2"/>
  <c r="R57" i="2"/>
  <c r="T57" i="2" s="1"/>
  <c r="Q57" i="2"/>
  <c r="N57" i="2"/>
  <c r="K57" i="2"/>
  <c r="H57" i="2"/>
  <c r="AV56" i="2"/>
  <c r="AU56" i="2"/>
  <c r="AS56" i="2"/>
  <c r="AR56" i="2"/>
  <c r="AT56" i="2"/>
  <c r="AP56" i="2"/>
  <c r="AO56" i="2"/>
  <c r="AM56" i="2"/>
  <c r="AL56" i="2"/>
  <c r="AN56" i="2" s="1"/>
  <c r="AI56" i="2"/>
  <c r="AH56" i="2"/>
  <c r="AG56" i="2"/>
  <c r="AD56" i="2"/>
  <c r="AA56" i="2"/>
  <c r="X56" i="2"/>
  <c r="S56" i="2"/>
  <c r="R56" i="2"/>
  <c r="Q56" i="2"/>
  <c r="N56" i="2"/>
  <c r="K56" i="2"/>
  <c r="H56" i="2"/>
  <c r="AV55" i="2"/>
  <c r="AU55" i="2"/>
  <c r="AS55" i="2"/>
  <c r="AR55" i="2"/>
  <c r="AT55" i="2"/>
  <c r="AP55" i="2"/>
  <c r="AO55" i="2"/>
  <c r="AM55" i="2"/>
  <c r="AN55" i="2" s="1"/>
  <c r="AL55" i="2"/>
  <c r="AI55" i="2"/>
  <c r="AH55" i="2"/>
  <c r="AG55" i="2"/>
  <c r="AD55" i="2"/>
  <c r="AA55" i="2"/>
  <c r="X55" i="2"/>
  <c r="S55" i="2"/>
  <c r="R55" i="2"/>
  <c r="Q55" i="2"/>
  <c r="N55" i="2"/>
  <c r="K55" i="2"/>
  <c r="H55" i="2"/>
  <c r="AV54" i="2"/>
  <c r="AU54" i="2"/>
  <c r="AW54" i="2" s="1"/>
  <c r="AS54" i="2"/>
  <c r="AR54" i="2"/>
  <c r="AT54" i="2"/>
  <c r="AP54" i="2"/>
  <c r="AO54" i="2"/>
  <c r="AM54" i="2"/>
  <c r="AL54" i="2"/>
  <c r="AI54" i="2"/>
  <c r="AH54" i="2"/>
  <c r="AG54" i="2"/>
  <c r="AD54" i="2"/>
  <c r="AA54" i="2"/>
  <c r="X54" i="2"/>
  <c r="S54" i="2"/>
  <c r="R54" i="2"/>
  <c r="Q54" i="2"/>
  <c r="N54" i="2"/>
  <c r="K54" i="2"/>
  <c r="H54" i="2"/>
  <c r="AV53" i="2"/>
  <c r="AU53" i="2"/>
  <c r="AT53" i="2"/>
  <c r="AS53" i="2"/>
  <c r="AR53" i="2"/>
  <c r="AP53" i="2"/>
  <c r="AO53" i="2"/>
  <c r="AM53" i="2"/>
  <c r="AL53" i="2"/>
  <c r="AI53" i="2"/>
  <c r="AH53" i="2"/>
  <c r="AG53" i="2"/>
  <c r="AD53" i="2"/>
  <c r="AA53" i="2"/>
  <c r="X53" i="2"/>
  <c r="S53" i="2"/>
  <c r="R53" i="2"/>
  <c r="Q53" i="2"/>
  <c r="N53" i="2"/>
  <c r="K53" i="2"/>
  <c r="H53" i="2"/>
  <c r="AV52" i="2"/>
  <c r="AW52" i="2" s="1"/>
  <c r="AU52" i="2"/>
  <c r="AS52" i="2"/>
  <c r="AR52" i="2"/>
  <c r="AT52" i="2"/>
  <c r="AP52" i="2"/>
  <c r="AO52" i="2"/>
  <c r="AM52" i="2"/>
  <c r="AL52" i="2"/>
  <c r="AI52" i="2"/>
  <c r="AH52" i="2"/>
  <c r="AG52" i="2"/>
  <c r="AD52" i="2"/>
  <c r="AA52" i="2"/>
  <c r="X52" i="2"/>
  <c r="S52" i="2"/>
  <c r="R52" i="2"/>
  <c r="Q52" i="2"/>
  <c r="N52" i="2"/>
  <c r="K52" i="2"/>
  <c r="H52" i="2"/>
  <c r="AV51" i="2"/>
  <c r="AU51" i="2"/>
  <c r="AS51" i="2"/>
  <c r="AR51" i="2"/>
  <c r="AT51" i="2"/>
  <c r="AP51" i="2"/>
  <c r="AO51" i="2"/>
  <c r="AM51" i="2"/>
  <c r="AL51" i="2"/>
  <c r="AN51" i="2" s="1"/>
  <c r="AI51" i="2"/>
  <c r="AH51" i="2"/>
  <c r="AG51" i="2"/>
  <c r="AD51" i="2"/>
  <c r="AA51" i="2"/>
  <c r="X51" i="2"/>
  <c r="S51" i="2"/>
  <c r="R51" i="2"/>
  <c r="Q51" i="2"/>
  <c r="N51" i="2"/>
  <c r="K51" i="2"/>
  <c r="H51" i="2"/>
  <c r="AV50" i="2"/>
  <c r="AW50" i="2" s="1"/>
  <c r="AU50" i="2"/>
  <c r="AS50" i="2"/>
  <c r="AR50" i="2"/>
  <c r="AP50" i="2"/>
  <c r="AO50" i="2"/>
  <c r="AM50" i="2"/>
  <c r="AL50" i="2"/>
  <c r="AX50" i="2" s="1"/>
  <c r="AI50" i="2"/>
  <c r="AH50" i="2"/>
  <c r="AG50" i="2"/>
  <c r="AD50" i="2"/>
  <c r="AA50" i="2"/>
  <c r="X50" i="2"/>
  <c r="S50" i="2"/>
  <c r="R50" i="2"/>
  <c r="Q50" i="2"/>
  <c r="N50" i="2"/>
  <c r="K50" i="2"/>
  <c r="H50" i="2"/>
  <c r="AV49" i="2"/>
  <c r="AU49" i="2"/>
  <c r="AS49" i="2"/>
  <c r="AR49" i="2"/>
  <c r="AP49" i="2"/>
  <c r="AO49" i="2"/>
  <c r="AM49" i="2"/>
  <c r="AL49" i="2"/>
  <c r="AI49" i="2"/>
  <c r="AH49" i="2"/>
  <c r="AG49" i="2"/>
  <c r="AD49" i="2"/>
  <c r="AA49" i="2"/>
  <c r="X49" i="2"/>
  <c r="S49" i="2"/>
  <c r="R49" i="2"/>
  <c r="Q49" i="2"/>
  <c r="N49" i="2"/>
  <c r="K49" i="2"/>
  <c r="H49" i="2"/>
  <c r="AV48" i="2"/>
  <c r="AU48" i="2"/>
  <c r="AT48" i="2"/>
  <c r="AS48" i="2"/>
  <c r="AR48" i="2"/>
  <c r="AP48" i="2"/>
  <c r="AO48" i="2"/>
  <c r="AM48" i="2"/>
  <c r="AL48" i="2"/>
  <c r="AI48" i="2"/>
  <c r="AH48" i="2"/>
  <c r="AG48" i="2"/>
  <c r="AD48" i="2"/>
  <c r="AA48" i="2"/>
  <c r="X48" i="2"/>
  <c r="S48" i="2"/>
  <c r="R48" i="2"/>
  <c r="Q48" i="2"/>
  <c r="N48" i="2"/>
  <c r="K48" i="2"/>
  <c r="H48" i="2"/>
  <c r="AV47" i="2"/>
  <c r="AU47" i="2"/>
  <c r="AT47" i="2"/>
  <c r="AS47" i="2"/>
  <c r="AR47" i="2"/>
  <c r="AO47" i="2"/>
  <c r="AP47" i="2"/>
  <c r="AM47" i="2"/>
  <c r="AL47" i="2"/>
  <c r="AI47" i="2"/>
  <c r="AH47" i="2"/>
  <c r="AG47" i="2"/>
  <c r="AD47" i="2"/>
  <c r="AA47" i="2"/>
  <c r="X47" i="2"/>
  <c r="S47" i="2"/>
  <c r="R47" i="2"/>
  <c r="Q47" i="2"/>
  <c r="N47" i="2"/>
  <c r="K47" i="2"/>
  <c r="H47" i="2"/>
  <c r="AV46" i="2"/>
  <c r="AU46" i="2"/>
  <c r="AS46" i="2"/>
  <c r="AR46" i="2"/>
  <c r="AT46" i="2"/>
  <c r="AP46" i="2"/>
  <c r="AO46" i="2"/>
  <c r="AM46" i="2"/>
  <c r="AL46" i="2"/>
  <c r="AI46" i="2"/>
  <c r="AH46" i="2"/>
  <c r="AG46" i="2"/>
  <c r="AD46" i="2"/>
  <c r="AA46" i="2"/>
  <c r="X46" i="2"/>
  <c r="S46" i="2"/>
  <c r="R46" i="2"/>
  <c r="Q46" i="2"/>
  <c r="N46" i="2"/>
  <c r="K46" i="2"/>
  <c r="H46" i="2"/>
  <c r="AV45" i="2"/>
  <c r="AU45" i="2"/>
  <c r="AW45" i="2" s="1"/>
  <c r="AS45" i="2"/>
  <c r="AR45" i="2"/>
  <c r="AP45" i="2"/>
  <c r="AO45" i="2"/>
  <c r="AM45" i="2"/>
  <c r="AL45" i="2"/>
  <c r="AI45" i="2"/>
  <c r="AH45" i="2"/>
  <c r="AG45" i="2"/>
  <c r="AD45" i="2"/>
  <c r="AA45" i="2"/>
  <c r="X45" i="2"/>
  <c r="S45" i="2"/>
  <c r="R45" i="2"/>
  <c r="Q45" i="2"/>
  <c r="N45" i="2"/>
  <c r="K45" i="2"/>
  <c r="H45" i="2"/>
  <c r="AU44" i="2"/>
  <c r="AV44" i="2"/>
  <c r="AS44" i="2"/>
  <c r="AR44" i="2"/>
  <c r="AP44" i="2"/>
  <c r="AO44" i="2"/>
  <c r="AM44" i="2"/>
  <c r="AL44" i="2"/>
  <c r="AI44" i="2"/>
  <c r="AH44" i="2"/>
  <c r="AG44" i="2"/>
  <c r="AD44" i="2"/>
  <c r="AA44" i="2"/>
  <c r="X44" i="2"/>
  <c r="S44" i="2"/>
  <c r="R44" i="2"/>
  <c r="Q44" i="2"/>
  <c r="N44" i="2"/>
  <c r="K44" i="2"/>
  <c r="H44" i="2"/>
  <c r="AV43" i="2"/>
  <c r="AU43" i="2"/>
  <c r="AS43" i="2"/>
  <c r="AR43" i="2"/>
  <c r="AT43" i="2"/>
  <c r="AP43" i="2"/>
  <c r="AO43" i="2"/>
  <c r="AM43" i="2"/>
  <c r="AN43" i="2" s="1"/>
  <c r="AL43" i="2"/>
  <c r="AI43" i="2"/>
  <c r="AH43" i="2"/>
  <c r="AG43" i="2"/>
  <c r="AD43" i="2"/>
  <c r="AA43" i="2"/>
  <c r="X43" i="2"/>
  <c r="S43" i="2"/>
  <c r="R43" i="2"/>
  <c r="Q43" i="2"/>
  <c r="N43" i="2"/>
  <c r="K43" i="2"/>
  <c r="H43" i="2"/>
  <c r="AV42" i="2"/>
  <c r="AU42" i="2"/>
  <c r="AW42" i="2" s="1"/>
  <c r="AS42" i="2"/>
  <c r="AR42" i="2"/>
  <c r="AT42" i="2"/>
  <c r="AP42" i="2"/>
  <c r="AO42" i="2"/>
  <c r="AM42" i="2"/>
  <c r="AL42" i="2"/>
  <c r="AI42" i="2"/>
  <c r="AH42" i="2"/>
  <c r="AG42" i="2"/>
  <c r="AD42" i="2"/>
  <c r="AA42" i="2"/>
  <c r="X42" i="2"/>
  <c r="S42" i="2"/>
  <c r="R42" i="2"/>
  <c r="Q42" i="2"/>
  <c r="N42" i="2"/>
  <c r="K42" i="2"/>
  <c r="H42" i="2"/>
  <c r="AU41" i="2"/>
  <c r="AV41" i="2"/>
  <c r="AS41" i="2"/>
  <c r="AR41" i="2"/>
  <c r="AP41" i="2"/>
  <c r="AO41" i="2"/>
  <c r="AM41" i="2"/>
  <c r="AL41" i="2"/>
  <c r="AI41" i="2"/>
  <c r="AH41" i="2"/>
  <c r="AG41" i="2"/>
  <c r="AD41" i="2"/>
  <c r="AA41" i="2"/>
  <c r="X41" i="2"/>
  <c r="S41" i="2"/>
  <c r="R41" i="2"/>
  <c r="Q41" i="2"/>
  <c r="N41" i="2"/>
  <c r="K41" i="2"/>
  <c r="H41" i="2"/>
  <c r="AV40" i="2"/>
  <c r="AU40" i="2"/>
  <c r="AW40" i="2" s="1"/>
  <c r="AS40" i="2"/>
  <c r="AR40" i="2"/>
  <c r="AT40" i="2"/>
  <c r="AP40" i="2"/>
  <c r="AO40" i="2"/>
  <c r="AM40" i="2"/>
  <c r="AL40" i="2"/>
  <c r="AI40" i="2"/>
  <c r="AH40" i="2"/>
  <c r="AG40" i="2"/>
  <c r="AD40" i="2"/>
  <c r="AA40" i="2"/>
  <c r="X40" i="2"/>
  <c r="S40" i="2"/>
  <c r="R40" i="2"/>
  <c r="Q40" i="2"/>
  <c r="N40" i="2"/>
  <c r="K40" i="2"/>
  <c r="H40" i="2"/>
  <c r="AV39" i="2"/>
  <c r="AU39" i="2"/>
  <c r="AT39" i="2"/>
  <c r="AS39" i="2"/>
  <c r="AR39" i="2"/>
  <c r="AP39" i="2"/>
  <c r="AO39" i="2"/>
  <c r="AM39" i="2"/>
  <c r="AL39" i="2"/>
  <c r="AI39" i="2"/>
  <c r="AH39" i="2"/>
  <c r="AG39" i="2"/>
  <c r="AD39" i="2"/>
  <c r="AA39" i="2"/>
  <c r="X39" i="2"/>
  <c r="S39" i="2"/>
  <c r="R39" i="2"/>
  <c r="N39" i="2"/>
  <c r="K39" i="2"/>
  <c r="H39" i="2"/>
  <c r="AV38" i="2"/>
  <c r="AU38" i="2"/>
  <c r="AS38" i="2"/>
  <c r="AR38" i="2"/>
  <c r="AT38" i="2"/>
  <c r="AP38" i="2"/>
  <c r="AO38" i="2"/>
  <c r="AM38" i="2"/>
  <c r="AL38" i="2"/>
  <c r="AI38" i="2"/>
  <c r="AH38" i="2"/>
  <c r="AG38" i="2"/>
  <c r="AD38" i="2"/>
  <c r="AA38" i="2"/>
  <c r="X38" i="2"/>
  <c r="S38" i="2"/>
  <c r="R38" i="2"/>
  <c r="N38" i="2"/>
  <c r="K38" i="2"/>
  <c r="H38" i="2"/>
  <c r="AV37" i="2"/>
  <c r="AU37" i="2"/>
  <c r="AS37" i="2"/>
  <c r="AR37" i="2"/>
  <c r="AP37" i="2"/>
  <c r="AO37" i="2"/>
  <c r="AM37" i="2"/>
  <c r="AL37" i="2"/>
  <c r="AI37" i="2"/>
  <c r="AH37" i="2"/>
  <c r="AG37" i="2"/>
  <c r="AD37" i="2"/>
  <c r="AA37" i="2"/>
  <c r="X37" i="2"/>
  <c r="S37" i="2"/>
  <c r="R37" i="2"/>
  <c r="N37" i="2"/>
  <c r="K37" i="2"/>
  <c r="H37" i="2"/>
  <c r="AV36" i="2"/>
  <c r="AU36" i="2"/>
  <c r="AW36" i="2" s="1"/>
  <c r="AT36" i="2"/>
  <c r="AS36" i="2"/>
  <c r="AR36" i="2"/>
  <c r="AP36" i="2"/>
  <c r="AO36" i="2"/>
  <c r="AQ36" i="2" s="1"/>
  <c r="AM36" i="2"/>
  <c r="AL36" i="2"/>
  <c r="AI36" i="2"/>
  <c r="AH36" i="2"/>
  <c r="AG36" i="2"/>
  <c r="AD36" i="2"/>
  <c r="AA36" i="2"/>
  <c r="X36" i="2"/>
  <c r="S36" i="2"/>
  <c r="R36" i="2"/>
  <c r="N36" i="2"/>
  <c r="K36" i="2"/>
  <c r="H36" i="2"/>
  <c r="AV35" i="2"/>
  <c r="AU35" i="2"/>
  <c r="AS35" i="2"/>
  <c r="AR35" i="2"/>
  <c r="AT35" i="2"/>
  <c r="AP35" i="2"/>
  <c r="AO35" i="2"/>
  <c r="AM35" i="2"/>
  <c r="AL35" i="2"/>
  <c r="AI35" i="2"/>
  <c r="AH35" i="2"/>
  <c r="AG35" i="2"/>
  <c r="AD35" i="2"/>
  <c r="AA35" i="2"/>
  <c r="X35" i="2"/>
  <c r="S35" i="2"/>
  <c r="R35" i="2"/>
  <c r="N35" i="2"/>
  <c r="K35" i="2"/>
  <c r="H35" i="2"/>
  <c r="AV34" i="2"/>
  <c r="AU34" i="2"/>
  <c r="AW34" i="2" s="1"/>
  <c r="AS34" i="2"/>
  <c r="AR34" i="2"/>
  <c r="AT34" i="2"/>
  <c r="AP34" i="2"/>
  <c r="AO34" i="2"/>
  <c r="AM34" i="2"/>
  <c r="AL34" i="2"/>
  <c r="AD34" i="2"/>
  <c r="AA34" i="2"/>
  <c r="X34" i="2"/>
  <c r="S34" i="2"/>
  <c r="R34" i="2"/>
  <c r="N34" i="2"/>
  <c r="AS33" i="2"/>
  <c r="AR33" i="2"/>
  <c r="AT33" i="2"/>
  <c r="AD33" i="2"/>
  <c r="AA33" i="2"/>
  <c r="X33" i="2"/>
  <c r="S33" i="2"/>
  <c r="R33" i="2"/>
  <c r="N33" i="2"/>
  <c r="AT32" i="2"/>
  <c r="AS32" i="2"/>
  <c r="AR32" i="2"/>
  <c r="AD32" i="2"/>
  <c r="X32" i="2"/>
  <c r="N32" i="2"/>
  <c r="AS31" i="2"/>
  <c r="AR31" i="2"/>
  <c r="AT31" i="2"/>
  <c r="AD31" i="2"/>
  <c r="N31" i="2"/>
  <c r="AS30" i="2"/>
  <c r="AR30" i="2"/>
  <c r="AT30" i="2"/>
  <c r="AD30" i="2"/>
  <c r="N30" i="2"/>
  <c r="AT28" i="2"/>
  <c r="AS28" i="2"/>
  <c r="AR28" i="2"/>
  <c r="AD28" i="2"/>
  <c r="N28" i="2"/>
  <c r="AS27" i="2"/>
  <c r="AR27" i="2"/>
  <c r="AT27" i="2"/>
  <c r="AD27" i="2"/>
  <c r="N27" i="2"/>
  <c r="AS26" i="2"/>
  <c r="AR26" i="2"/>
  <c r="AT26" i="2"/>
  <c r="AD26" i="2"/>
  <c r="N26" i="2"/>
  <c r="AS25" i="2"/>
  <c r="AR25" i="2"/>
  <c r="AT25" i="2"/>
  <c r="AD25" i="2"/>
  <c r="N25" i="2"/>
  <c r="AS24" i="2"/>
  <c r="AR24" i="2"/>
  <c r="AD24" i="2"/>
  <c r="N24" i="2"/>
  <c r="AS23" i="2"/>
  <c r="AR23" i="2"/>
  <c r="AD23" i="2"/>
  <c r="N23" i="2"/>
  <c r="AS22" i="2"/>
  <c r="AR22" i="2"/>
  <c r="AT22" i="2"/>
  <c r="AD22" i="2"/>
  <c r="N22" i="2"/>
  <c r="AT21" i="2"/>
  <c r="AS21" i="2"/>
  <c r="AR21" i="2"/>
  <c r="AD21" i="2"/>
  <c r="N21" i="2"/>
  <c r="AS20" i="2"/>
  <c r="AR20" i="2"/>
  <c r="AT20" i="2"/>
  <c r="AD20" i="2"/>
  <c r="N20" i="2"/>
  <c r="AS19" i="2"/>
  <c r="AR19" i="2"/>
  <c r="AD19" i="2"/>
  <c r="N19" i="2"/>
  <c r="AT18" i="2"/>
  <c r="AS18" i="2"/>
  <c r="AR18" i="2"/>
  <c r="AD18" i="2"/>
  <c r="N18" i="2"/>
  <c r="AS17" i="2"/>
  <c r="AR17" i="2"/>
  <c r="AT17" i="2"/>
  <c r="AD17" i="2"/>
  <c r="N17" i="2"/>
  <c r="AS16" i="2"/>
  <c r="AR16" i="2"/>
  <c r="AT16" i="2"/>
  <c r="AD16" i="2"/>
  <c r="N16" i="2"/>
  <c r="AS15" i="2"/>
  <c r="AR15" i="2"/>
  <c r="AD15" i="2"/>
  <c r="N15" i="2"/>
  <c r="AT14" i="2"/>
  <c r="AS14" i="2"/>
  <c r="AR14" i="2"/>
  <c r="AD14" i="2"/>
  <c r="N14" i="2"/>
  <c r="AS12" i="2"/>
  <c r="AR12" i="2"/>
  <c r="AT12" i="2"/>
  <c r="AI12" i="2"/>
  <c r="AH12" i="2"/>
  <c r="AD12" i="2"/>
  <c r="N12" i="2"/>
  <c r="AV11" i="2"/>
  <c r="AU11" i="2"/>
  <c r="AS11" i="2"/>
  <c r="AR11" i="2"/>
  <c r="AT11" i="2"/>
  <c r="AP11" i="2"/>
  <c r="AO11" i="2"/>
  <c r="AM11" i="2"/>
  <c r="AL11" i="2"/>
  <c r="AI11" i="2"/>
  <c r="AH11" i="2"/>
  <c r="AG11" i="2"/>
  <c r="AD11" i="2"/>
  <c r="AA11" i="2"/>
  <c r="X11" i="2"/>
  <c r="S11" i="2"/>
  <c r="R11" i="2"/>
  <c r="Q11" i="2"/>
  <c r="N11" i="2"/>
  <c r="K11" i="2"/>
  <c r="H11" i="2"/>
  <c r="AT44" i="2"/>
  <c r="AT50" i="2"/>
  <c r="AT15" i="2"/>
  <c r="AT19" i="2"/>
  <c r="AT23" i="2"/>
  <c r="AT24" i="2"/>
  <c r="AT37" i="2"/>
  <c r="AT41" i="2"/>
  <c r="AT45" i="2"/>
  <c r="AT49" i="2"/>
  <c r="R62" i="2"/>
  <c r="AW53" i="2" l="1"/>
  <c r="AQ48" i="2"/>
  <c r="AJ57" i="2"/>
  <c r="AJ49" i="2"/>
  <c r="AJ52" i="2"/>
  <c r="AW11" i="2"/>
  <c r="AW38" i="2"/>
  <c r="AW60" i="2"/>
  <c r="AQ41" i="2"/>
  <c r="AQ38" i="2"/>
  <c r="AQ45" i="2"/>
  <c r="AQ47" i="2"/>
  <c r="AQ51" i="2"/>
  <c r="AQ56" i="2"/>
  <c r="AN23" i="2"/>
  <c r="AN17" i="2"/>
  <c r="AN36" i="2"/>
  <c r="AX52" i="2"/>
  <c r="AN57" i="2"/>
  <c r="AN44" i="2"/>
  <c r="AN35" i="2"/>
  <c r="AX44" i="2"/>
  <c r="T38" i="2"/>
  <c r="T45" i="2"/>
  <c r="AN33" i="2"/>
  <c r="AN14" i="2"/>
  <c r="AN58" i="2"/>
  <c r="T36" i="2"/>
  <c r="T37" i="2"/>
  <c r="AW47" i="2"/>
  <c r="AW51" i="2"/>
  <c r="T58" i="2"/>
  <c r="T50" i="2"/>
  <c r="AY17" i="2"/>
  <c r="AN27" i="2"/>
  <c r="AN15" i="2"/>
  <c r="AX18" i="2"/>
  <c r="AY30" i="2"/>
  <c r="AY21" i="2"/>
  <c r="AQ42" i="2"/>
  <c r="AQ37" i="2"/>
  <c r="AQ50" i="2"/>
  <c r="AJ50" i="2"/>
  <c r="AQ49" i="2"/>
  <c r="AW31" i="2"/>
  <c r="AJ26" i="2"/>
  <c r="AJ22" i="2"/>
  <c r="AJ18" i="2"/>
  <c r="AW46" i="2"/>
  <c r="AJ53" i="2"/>
  <c r="AW56" i="2"/>
  <c r="AJ40" i="2"/>
  <c r="AW57" i="2"/>
  <c r="AW59" i="2"/>
  <c r="AW32" i="2"/>
  <c r="AW27" i="2"/>
  <c r="AY27" i="2"/>
  <c r="AJ48" i="2"/>
  <c r="AJ14" i="2"/>
  <c r="AJ43" i="2"/>
  <c r="AW48" i="2"/>
  <c r="AQ52" i="2"/>
  <c r="AQ39" i="2"/>
  <c r="AY14" i="2"/>
  <c r="AQ33" i="2"/>
  <c r="AQ31" i="2"/>
  <c r="AQ28" i="2"/>
  <c r="AQ24" i="2"/>
  <c r="AQ22" i="2"/>
  <c r="AQ20" i="2"/>
  <c r="AQ16" i="2"/>
  <c r="AJ20" i="2"/>
  <c r="AJ16" i="2"/>
  <c r="AY34" i="2"/>
  <c r="AY40" i="2"/>
  <c r="AJ42" i="2"/>
  <c r="AJ47" i="2"/>
  <c r="AY50" i="2"/>
  <c r="AZ50" i="2" s="1"/>
  <c r="AX55" i="2"/>
  <c r="AX23" i="2"/>
  <c r="AJ27" i="2"/>
  <c r="AY11" i="2"/>
  <c r="AQ43" i="2"/>
  <c r="AQ53" i="2"/>
  <c r="AQ40" i="2"/>
  <c r="AX49" i="2"/>
  <c r="AQ58" i="2"/>
  <c r="AQ11" i="2"/>
  <c r="AJ41" i="2"/>
  <c r="AQ55" i="2"/>
  <c r="AQ62" i="2"/>
  <c r="AJ36" i="2"/>
  <c r="AJ33" i="2"/>
  <c r="AJ28" i="2"/>
  <c r="AJ11" i="2"/>
  <c r="AN53" i="2"/>
  <c r="AN28" i="2"/>
  <c r="AN18" i="2"/>
  <c r="AN16" i="2"/>
  <c r="AY18" i="2"/>
  <c r="AY47" i="2"/>
  <c r="AX26" i="2"/>
  <c r="AN37" i="2"/>
  <c r="AJ30" i="2"/>
  <c r="AY42" i="2"/>
  <c r="AW20" i="2"/>
  <c r="AW16" i="2"/>
  <c r="AW41" i="2"/>
  <c r="AX31" i="2"/>
  <c r="AW19" i="2"/>
  <c r="AW15" i="2"/>
  <c r="AW43" i="2"/>
  <c r="T48" i="2"/>
  <c r="T59" i="2"/>
  <c r="AW22" i="2"/>
  <c r="AW18" i="2"/>
  <c r="AW14" i="2"/>
  <c r="AW26" i="2"/>
  <c r="AX57" i="2"/>
  <c r="T51" i="2"/>
  <c r="AY26" i="2"/>
  <c r="AW28" i="2"/>
  <c r="AQ30" i="2"/>
  <c r="AQ25" i="2"/>
  <c r="AQ21" i="2"/>
  <c r="AQ15" i="2"/>
  <c r="AQ18" i="2"/>
  <c r="AY33" i="2"/>
  <c r="AY32" i="2"/>
  <c r="T62" i="2"/>
  <c r="AQ35" i="2"/>
  <c r="AY46" i="2"/>
  <c r="AY49" i="2"/>
  <c r="AZ49" i="2" s="1"/>
  <c r="AY16" i="2"/>
  <c r="T15" i="2"/>
  <c r="T31" i="2"/>
  <c r="AQ32" i="2"/>
  <c r="AQ27" i="2"/>
  <c r="AQ23" i="2"/>
  <c r="AQ19" i="2"/>
  <c r="AQ17" i="2"/>
  <c r="AQ12" i="2"/>
  <c r="AY37" i="2"/>
  <c r="AQ44" i="2"/>
  <c r="AQ46" i="2"/>
  <c r="AQ54" i="2"/>
  <c r="AY59" i="2"/>
  <c r="AN41" i="2"/>
  <c r="AN46" i="2"/>
  <c r="T49" i="2"/>
  <c r="AN49" i="2"/>
  <c r="AN54" i="2"/>
  <c r="AY45" i="2"/>
  <c r="AN48" i="2"/>
  <c r="AY54" i="2"/>
  <c r="AY24" i="2"/>
  <c r="T33" i="2"/>
  <c r="T32" i="2"/>
  <c r="T28" i="2"/>
  <c r="T42" i="2"/>
  <c r="T47" i="2"/>
  <c r="AN47" i="2"/>
  <c r="T55" i="2"/>
  <c r="AY23" i="2"/>
  <c r="AX35" i="2"/>
  <c r="AX37" i="2"/>
  <c r="AX39" i="2"/>
  <c r="T56" i="2"/>
  <c r="AX58" i="2"/>
  <c r="AZ58" i="2" s="1"/>
  <c r="AX41" i="2"/>
  <c r="T39" i="2"/>
  <c r="AX33" i="2"/>
  <c r="AN26" i="2"/>
  <c r="AX46" i="2"/>
  <c r="AN52" i="2"/>
  <c r="T54" i="2"/>
  <c r="T25" i="2"/>
  <c r="AD62" i="2"/>
  <c r="AR62" i="2"/>
  <c r="AT62" i="2" s="1"/>
  <c r="AS62" i="2"/>
  <c r="AY62" i="2" s="1"/>
  <c r="AJ44" i="2"/>
  <c r="AY56" i="2"/>
  <c r="AJ15" i="2"/>
  <c r="AW35" i="2"/>
  <c r="AW55" i="2"/>
  <c r="AX48" i="2"/>
  <c r="AW25" i="2"/>
  <c r="AJ45" i="2"/>
  <c r="AW58" i="2"/>
  <c r="AY35" i="2"/>
  <c r="AW33" i="2"/>
  <c r="AW39" i="2"/>
  <c r="AJ55" i="2"/>
  <c r="AW62" i="2"/>
  <c r="AW23" i="2"/>
  <c r="AW37" i="2"/>
  <c r="AY51" i="2"/>
  <c r="AW44" i="2"/>
  <c r="AJ60" i="2"/>
  <c r="AX17" i="2"/>
  <c r="AY15" i="2"/>
  <c r="AJ32" i="2"/>
  <c r="AJ23" i="2"/>
  <c r="AX59" i="2"/>
  <c r="AZ59" i="2" s="1"/>
  <c r="AY48" i="2"/>
  <c r="AY53" i="2"/>
  <c r="AJ54" i="2"/>
  <c r="AX21" i="2"/>
  <c r="AJ19" i="2"/>
  <c r="AJ35" i="2"/>
  <c r="AJ51" i="2"/>
  <c r="AJ31" i="2"/>
  <c r="AJ37" i="2"/>
  <c r="AJ39" i="2"/>
  <c r="AJ56" i="2"/>
  <c r="AJ59" i="2"/>
  <c r="AY36" i="2"/>
  <c r="AY38" i="2"/>
  <c r="AY41" i="2"/>
  <c r="AY44" i="2"/>
  <c r="AY20" i="2"/>
  <c r="AJ12" i="2"/>
  <c r="AJ46" i="2"/>
  <c r="AQ59" i="2"/>
  <c r="AX32" i="2"/>
  <c r="AJ25" i="2"/>
  <c r="AJ24" i="2"/>
  <c r="AJ21" i="2"/>
  <c r="AX19" i="2"/>
  <c r="AY22" i="2"/>
  <c r="AJ17" i="2"/>
  <c r="AJ38" i="2"/>
  <c r="AX60" i="2"/>
  <c r="AX28" i="2"/>
  <c r="AX30" i="2"/>
  <c r="AX11" i="2"/>
  <c r="AJ34" i="2"/>
  <c r="AQ34" i="2"/>
  <c r="AJ58" i="2"/>
  <c r="AX24" i="2"/>
  <c r="AJ62" i="2"/>
  <c r="AN38" i="2"/>
  <c r="AN50" i="2"/>
  <c r="AX14" i="2"/>
  <c r="AN21" i="2"/>
  <c r="AN62" i="2"/>
  <c r="AX27" i="2"/>
  <c r="AX47" i="2"/>
  <c r="AX53" i="2"/>
  <c r="AY43" i="2"/>
  <c r="AW49" i="2"/>
  <c r="AY28" i="2"/>
  <c r="T20" i="2"/>
  <c r="AX16" i="2"/>
  <c r="AX42" i="2"/>
  <c r="AY25" i="2"/>
  <c r="AX56" i="2"/>
  <c r="AY55" i="2"/>
  <c r="AY60" i="2"/>
  <c r="AX22" i="2"/>
  <c r="AX12" i="2"/>
  <c r="T14" i="2"/>
  <c r="AQ60" i="2"/>
  <c r="AX54" i="2"/>
  <c r="AX45" i="2"/>
  <c r="AY31" i="2"/>
  <c r="T21" i="2"/>
  <c r="AX38" i="2"/>
  <c r="T34" i="2"/>
  <c r="AX15" i="2"/>
  <c r="AX20" i="2"/>
  <c r="AX25" i="2"/>
  <c r="AX51" i="2"/>
  <c r="AX36" i="2"/>
  <c r="T44" i="2"/>
  <c r="AY12" i="2"/>
  <c r="AX43" i="2"/>
  <c r="AY39" i="2"/>
  <c r="T43" i="2"/>
  <c r="T35" i="2"/>
  <c r="T41" i="2"/>
  <c r="T46" i="2"/>
  <c r="AY19" i="2"/>
  <c r="T22" i="2"/>
  <c r="AY57" i="2"/>
  <c r="T52" i="2"/>
  <c r="AN31" i="2"/>
  <c r="AN24" i="2"/>
  <c r="AN12" i="2"/>
  <c r="T18" i="2"/>
  <c r="T11" i="2"/>
  <c r="AN34" i="2"/>
  <c r="AN42" i="2"/>
  <c r="AN19" i="2"/>
  <c r="T24" i="2"/>
  <c r="T17" i="2"/>
  <c r="T27" i="2"/>
  <c r="T12" i="2"/>
  <c r="AY52" i="2"/>
  <c r="AZ52" i="2" s="1"/>
  <c r="T60" i="2"/>
  <c r="AN32" i="2"/>
  <c r="T23" i="2"/>
  <c r="T16" i="2"/>
  <c r="AN39" i="2"/>
  <c r="T40" i="2"/>
  <c r="AN40" i="2"/>
  <c r="T53" i="2"/>
  <c r="AN20" i="2"/>
  <c r="T26" i="2"/>
  <c r="T30" i="2"/>
  <c r="T19" i="2"/>
  <c r="AN60" i="2"/>
  <c r="AN45" i="2"/>
  <c r="AN25" i="2"/>
  <c r="AX34" i="2"/>
  <c r="AX40" i="2"/>
  <c r="AN30" i="2"/>
  <c r="AN22" i="2"/>
  <c r="AN11" i="2"/>
  <c r="AX62" i="2" l="1"/>
  <c r="AZ62" i="2" s="1"/>
  <c r="AZ21" i="2"/>
  <c r="AZ18" i="2"/>
  <c r="AZ17" i="2"/>
  <c r="AZ30" i="2"/>
  <c r="AZ44" i="2"/>
  <c r="AZ31" i="2"/>
  <c r="AZ26" i="2"/>
  <c r="AZ47" i="2"/>
  <c r="AZ37" i="2"/>
  <c r="AZ42" i="2"/>
  <c r="AZ22" i="2"/>
  <c r="AZ14" i="2"/>
  <c r="AZ27" i="2"/>
  <c r="AZ51" i="2"/>
  <c r="AZ55" i="2"/>
  <c r="AZ40" i="2"/>
  <c r="AZ34" i="2"/>
  <c r="AZ23" i="2"/>
  <c r="AZ32" i="2"/>
  <c r="AZ11" i="2"/>
  <c r="AZ35" i="2"/>
  <c r="AZ41" i="2"/>
  <c r="AZ48" i="2"/>
  <c r="AZ54" i="2"/>
  <c r="AZ57" i="2"/>
  <c r="AZ46" i="2"/>
  <c r="AZ43" i="2"/>
  <c r="AZ24" i="2"/>
  <c r="AZ16" i="2"/>
  <c r="AZ33" i="2"/>
  <c r="AZ39" i="2"/>
  <c r="AZ56" i="2"/>
  <c r="AZ53" i="2"/>
  <c r="AZ36" i="2"/>
  <c r="AZ45" i="2"/>
  <c r="AZ38" i="2"/>
  <c r="AZ25" i="2"/>
  <c r="AZ20" i="2"/>
  <c r="AZ60" i="2"/>
  <c r="AZ15" i="2"/>
  <c r="AZ28" i="2"/>
  <c r="AZ19" i="2"/>
  <c r="AZ12" i="2"/>
</calcChain>
</file>

<file path=xl/sharedStrings.xml><?xml version="1.0" encoding="utf-8"?>
<sst xmlns="http://schemas.openxmlformats.org/spreadsheetml/2006/main" count="290" uniqueCount="175">
  <si>
    <t>Illinois Community College Board</t>
  </si>
  <si>
    <t>BY TERM AND ENROLLMENT STATUS</t>
  </si>
  <si>
    <t>PART-TIME</t>
  </si>
  <si>
    <t>FULL-TIME</t>
  </si>
  <si>
    <t>TOTAL</t>
  </si>
  <si>
    <t>Summer</t>
  </si>
  <si>
    <t>%</t>
  </si>
  <si>
    <t>Fall</t>
  </si>
  <si>
    <t>Winter</t>
  </si>
  <si>
    <t>Spring</t>
  </si>
  <si>
    <t>Total</t>
  </si>
  <si>
    <t>Attempted</t>
  </si>
  <si>
    <t>Earned</t>
  </si>
  <si>
    <t>Black Hawk</t>
  </si>
  <si>
    <t>Chicago</t>
  </si>
  <si>
    <t>Danville</t>
  </si>
  <si>
    <t>DuPage</t>
  </si>
  <si>
    <t>Elgin</t>
  </si>
  <si>
    <t>Harper</t>
  </si>
  <si>
    <t>Heartland</t>
  </si>
  <si>
    <t>Highland</t>
  </si>
  <si>
    <t>Illinois Central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</si>
  <si>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</si>
  <si>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</si>
  <si>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</si>
  <si>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</si>
  <si>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</si>
  <si>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</si>
  <si>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</si>
  <si>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</si>
  <si>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</si>
  <si>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</si>
  <si>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</si>
  <si>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</si>
  <si>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</si>
  <si>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</si>
  <si>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</si>
  <si>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</si>
  <si>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</si>
  <si>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</si>
  <si>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</si>
  <si>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</si>
  <si>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</si>
  <si>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</si>
  <si>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</si>
  <si>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South Suburban</t>
  </si>
  <si>
    <t>Southeastern</t>
  </si>
  <si>
    <t>Southwestern</t>
  </si>
  <si>
    <t>Spoon River</t>
  </si>
  <si>
    <t>Triton</t>
  </si>
  <si>
    <t>Waubonsee</t>
  </si>
  <si>
    <t>Wood</t>
  </si>
  <si>
    <t>Columns A thru C are available (but hidden)</t>
  </si>
  <si>
    <t xml:space="preserve">to allow users to sort by previous college </t>
  </si>
  <si>
    <t xml:space="preserve">naming convention if needed. As of </t>
  </si>
  <si>
    <t xml:space="preserve">March 2018, all ICCB tables will include </t>
  </si>
  <si>
    <t>the college names and sort order</t>
  </si>
  <si>
    <t xml:space="preserve">utilized in the unhidden columns. </t>
  </si>
  <si>
    <t>College of DuPage</t>
  </si>
  <si>
    <t xml:space="preserve">Black Hawk </t>
  </si>
  <si>
    <t>Danville Area</t>
  </si>
  <si>
    <t>City Colleges of Chicago</t>
  </si>
  <si>
    <t>Chicago Kennedy-King</t>
  </si>
  <si>
    <t xml:space="preserve">   Kennedy-King</t>
  </si>
  <si>
    <t>Chicago Washington</t>
  </si>
  <si>
    <t xml:space="preserve">   Harold Washington</t>
  </si>
  <si>
    <t>Chicago Malcolm X</t>
  </si>
  <si>
    <t xml:space="preserve">   Malcolm X</t>
  </si>
  <si>
    <t>Chicago Truman</t>
  </si>
  <si>
    <t xml:space="preserve">   Harry S Truman</t>
  </si>
  <si>
    <t>Chicago Olive-Harvey</t>
  </si>
  <si>
    <t xml:space="preserve">   Olive-Harvey</t>
  </si>
  <si>
    <t>Chicago Daley</t>
  </si>
  <si>
    <t xml:space="preserve">   Richard J. Daley</t>
  </si>
  <si>
    <t>Chicago Wright</t>
  </si>
  <si>
    <t xml:space="preserve">   Wilbur Wright</t>
  </si>
  <si>
    <t>Carl Sandburg</t>
  </si>
  <si>
    <t>Southwestern Illinois</t>
  </si>
  <si>
    <t>Joliet Junior</t>
  </si>
  <si>
    <t>McHenry County</t>
  </si>
  <si>
    <t xml:space="preserve">Illinois Eastern </t>
  </si>
  <si>
    <t>Illinois Eastern Lincoln Trail</t>
  </si>
  <si>
    <t xml:space="preserve">   Lincoln Trail</t>
  </si>
  <si>
    <t>Illinois Eastern Olney Central</t>
  </si>
  <si>
    <t xml:space="preserve">   Olney Central</t>
  </si>
  <si>
    <t>Illinois Eastern Wabash Valley</t>
  </si>
  <si>
    <t xml:space="preserve">   Wabash Valley</t>
  </si>
  <si>
    <t>Illinois Eastern Frontier</t>
  </si>
  <si>
    <t xml:space="preserve">   Frontier</t>
  </si>
  <si>
    <t>John A. Logan</t>
  </si>
  <si>
    <t>College of Lake County</t>
  </si>
  <si>
    <t>Southeastern Illinois</t>
  </si>
  <si>
    <t>Lewis and Clark</t>
  </si>
  <si>
    <t>John Wood</t>
  </si>
  <si>
    <t>Totals</t>
  </si>
  <si>
    <t>SOURCE OF DATA: ICCB Centralized Data System--Annual Enrollment (A1) Data</t>
  </si>
  <si>
    <t>Table III-25</t>
  </si>
  <si>
    <t xml:space="preserve">HOURS ATTEMPTED VS HOURS EARNED </t>
  </si>
  <si>
    <t>Dist.</t>
  </si>
  <si>
    <t>No.</t>
  </si>
  <si>
    <t>District/College</t>
  </si>
  <si>
    <t>FISCAL YEAR 2024</t>
  </si>
  <si>
    <t>(91,477)</t>
  </si>
  <si>
    <t>(66,952)</t>
  </si>
  <si>
    <t>(7,869)</t>
  </si>
  <si>
    <t>(7,355)</t>
  </si>
  <si>
    <t>(93.5%)</t>
  </si>
  <si>
    <t>(14,838)</t>
  </si>
  <si>
    <t>(14,012)</t>
  </si>
  <si>
    <t>(94.4%)</t>
  </si>
  <si>
    <t>(0)</t>
  </si>
  <si>
    <t>(--)</t>
  </si>
  <si>
    <t>(73.2%)</t>
  </si>
  <si>
    <t>(167,328)</t>
  </si>
  <si>
    <t>(119,073)</t>
  </si>
  <si>
    <t>(71.2%)</t>
  </si>
  <si>
    <t>(174,857)</t>
  </si>
  <si>
    <t>(125,974)</t>
  </si>
  <si>
    <t>(72.0%)</t>
  </si>
  <si>
    <t>(433,661)</t>
  </si>
  <si>
    <t>(311,999)</t>
  </si>
  <si>
    <t>(71.9%)</t>
  </si>
  <si>
    <t>(17,960)</t>
  </si>
  <si>
    <t>(17,089)</t>
  </si>
  <si>
    <t>(95.2%)</t>
  </si>
  <si>
    <t>(40,667)</t>
  </si>
  <si>
    <t>(38,455)</t>
  </si>
  <si>
    <t>(94.6%)</t>
  </si>
  <si>
    <t>(1,507)</t>
  </si>
  <si>
    <t>(1,353)</t>
  </si>
  <si>
    <t>(89.8%)</t>
  </si>
  <si>
    <t>(23,008)</t>
  </si>
  <si>
    <t>(20,455)</t>
  </si>
  <si>
    <t>(88.9%)</t>
  </si>
  <si>
    <t>(21,669)</t>
  </si>
  <si>
    <t>(20,058)</t>
  </si>
  <si>
    <t>(92.6%)</t>
  </si>
  <si>
    <t>(46,183)</t>
  </si>
  <si>
    <t>(41,865)</t>
  </si>
  <si>
    <t>(90.7%)</t>
  </si>
  <si>
    <t>(9,376)</t>
  </si>
  <si>
    <t>(8,707)</t>
  </si>
  <si>
    <t>(92.9%)</t>
  </si>
  <si>
    <t>(37,846)</t>
  </si>
  <si>
    <t>(34,467)</t>
  </si>
  <si>
    <t>(91.1%)</t>
  </si>
  <si>
    <t>(37,839)</t>
  </si>
  <si>
    <t>(25,998)</t>
  </si>
  <si>
    <t>(68.7%)</t>
  </si>
  <si>
    <t>(186,429)</t>
  </si>
  <si>
    <t>(138,014)</t>
  </si>
  <si>
    <t>(74.0%)</t>
  </si>
  <si>
    <t>(174,848)</t>
  </si>
  <si>
    <t>(130,371)</t>
  </si>
  <si>
    <t>(74.6%)</t>
  </si>
  <si>
    <t>(399,115)</t>
  </si>
  <si>
    <t>(294,383)</t>
  </si>
  <si>
    <t>(73.8%)</t>
  </si>
  <si>
    <t>(129,316)</t>
  </si>
  <si>
    <t>(92,950)</t>
  </si>
  <si>
    <t>(353,756)</t>
  </si>
  <si>
    <t>(257,087)</t>
  </si>
  <si>
    <t>(72.7%)</t>
  </si>
  <si>
    <t>(349,705)</t>
  </si>
  <si>
    <t>(256,345)</t>
  </si>
  <si>
    <t>(73.3%)</t>
  </si>
  <si>
    <t>(832,776)</t>
  </si>
  <si>
    <t>(606,382)</t>
  </si>
  <si>
    <t>(72.8%)</t>
  </si>
  <si>
    <t>(39,628)</t>
  </si>
  <si>
    <t>(37,146)</t>
  </si>
  <si>
    <t>(93.7%)</t>
  </si>
  <si>
    <t>(86,850)</t>
  </si>
  <si>
    <t>(80,320)</t>
  </si>
  <si>
    <t>(92.5%)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</si>
</sst>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[$$-409]\ #,##0"/>
    <numFmt numFmtId="166" formatCode="00"/>
  </numFmts>
  <fonts count="1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9.5"/>
      <color rgb="FF000000"/>
      <name val="Albany AMT"/>
    </font>
    <font>
      <sz val="12"/>
      <color rgb="FF000000"/>
      <name val="Trebuchet MS"/>
      <family val="2"/>
    </font>
    <font>
      <sz val="9.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7">
    <xf numFmtId="0" fontId="0" fillId="0" borderId="0"/>
    <xf numFmtId="9" fontId="5" fillId="0" borderId="0" applyFont="0" applyFill="0" applyBorder="0" applyAlignment="0" applyProtection="0"/>
    <xf numFmtId="3" fontId="5" fillId="0" borderId="0"/>
    <xf numFmtId="165" fontId="5" fillId="0" borderId="0"/>
    <xf numFmtId="14" fontId="5" fillId="0" borderId="0"/>
    <xf numFmtId="2" fontId="5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9" fillId="0" borderId="0"/>
  </cellStyleXfs>
  <cellXfs count="28">
    <xf numFmtId="0" fontId="0" fillId="0" borderId="0" xfId="0"/>
    <xf numFmtId="164" fontId="6" fillId="0" borderId="0" xfId="1" applyNumberFormat="1" applyFont="1" applyFill="1" applyBorder="1" applyAlignment="1">
      <alignment horizontal="right"/>
    </xf>
    <xf numFmtId="3" fontId="6" fillId="0" borderId="0" xfId="0" applyNumberFormat="1" applyFont="1" applyAlignment="1">
      <alignment horizontal="right"/>
    </xf>
    <xf numFmtId="164" fontId="6" fillId="0" borderId="1" xfId="1" applyNumberFormat="1" applyFont="1" applyFill="1" applyBorder="1" applyAlignment="1">
      <alignment horizontal="right"/>
    </xf>
    <xf numFmtId="0" fontId="6" fillId="0" borderId="0" xfId="0" applyFont="1" applyAlignment="1">
      <alignment horizontal="right"/>
    </xf>
    <xf numFmtId="3" fontId="0" fillId="0" borderId="0" xfId="0" quotePrefix="1" applyNumberFormat="1" applyAlignment="1">
      <alignment horizontal="right"/>
    </xf>
    <xf numFmtId="0" fontId="0" fillId="0" borderId="0" xfId="0" applyAlignment="1">
      <alignment horizontal="centerContinuous"/>
    </xf>
    <xf numFmtId="1" fontId="0" fillId="0" borderId="0" xfId="0" applyNumberFormat="1" applyAlignment="1">
      <alignment horizontal="centerContinuous"/>
    </xf>
    <xf numFmtId="1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Continuous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right"/>
    </xf>
    <xf numFmtId="164" fontId="0" fillId="0" borderId="0" xfId="1" applyNumberFormat="1" applyFont="1" applyFill="1" applyBorder="1" applyAlignment="1">
      <alignment horizontal="right"/>
    </xf>
    <xf numFmtId="164" fontId="0" fillId="0" borderId="1" xfId="1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6" fillId="0" borderId="0" xfId="0" applyFont="1"/>
    <xf numFmtId="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0" xfId="0" applyNumberFormat="1" applyFont="1"/>
    <xf numFmtId="3" fontId="0" fillId="0" borderId="0" xfId="0" applyNumberFormat="1"/>
    <xf numFmtId="166" fontId="0" fillId="0" borderId="0" xfId="0" applyNumberFormat="1"/>
    <xf numFmtId="164" fontId="0" fillId="0" borderId="0" xfId="1" quotePrefix="1" applyNumberFormat="1" applyFont="1" applyFill="1" applyBorder="1" applyAlignment="1">
      <alignment horizontal="right"/>
    </xf>
    <xf numFmtId="164" fontId="0" fillId="0" borderId="1" xfId="1" quotePrefix="1" applyNumberFormat="1" applyFont="1" applyFill="1" applyBorder="1" applyAlignment="1">
      <alignment horizontal="right"/>
    </xf>
  </cellXfs>
  <cellStyles count="17">
    <cellStyle name="Comma0" xfId="2" xr:uid="{00000000-0005-0000-0000-000000000000}"/>
    <cellStyle name="Currency0" xfId="3" xr:uid="{00000000-0005-0000-0000-000001000000}"/>
    <cellStyle name="Date" xfId="4" xr:uid="{00000000-0005-0000-0000-000002000000}"/>
    <cellStyle name="Fixed" xfId="5" xr:uid="{00000000-0005-0000-0000-000003000000}"/>
    <cellStyle name="Normal" xfId="0" builtinId="0"/>
    <cellStyle name="Normal 2" xfId="6" xr:uid="{00000000-0005-0000-0000-000005000000}"/>
    <cellStyle name="Normal 3" xfId="7" xr:uid="{00000000-0005-0000-0000-000006000000}"/>
    <cellStyle name="Normal 4" xfId="8" xr:uid="{00000000-0005-0000-0000-000007000000}"/>
    <cellStyle name="Normal 4 2" xfId="10" xr:uid="{00000000-0005-0000-0000-000008000000}"/>
    <cellStyle name="Normal 4 3" xfId="13" xr:uid="{00000000-0005-0000-0000-000009000000}"/>
    <cellStyle name="Normal 5" xfId="9" xr:uid="{00000000-0005-0000-0000-00000A000000}"/>
    <cellStyle name="Normal 5 2" xfId="12" xr:uid="{00000000-0005-0000-0000-00000B000000}"/>
    <cellStyle name="Normal 6" xfId="11" xr:uid="{00000000-0005-0000-0000-00000C000000}"/>
    <cellStyle name="Normal 7" xfId="14" xr:uid="{00000000-0005-0000-0000-00000D000000}"/>
    <cellStyle name="Normal 8" xfId="15" xr:uid="{FB8467B8-6274-42A4-AE5B-08CDE9B64EE9}"/>
    <cellStyle name="Normal 9" xfId="16" xr:uid="{099C79BC-D6D8-401A-AD37-9C46D9CB4EE8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483870</xdr:colOff>
      <xdr:row>3</xdr:row>
      <xdr:rowOff>131932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8370" cy="6177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69"/>
  <sheetViews>
    <sheetView tabSelected="1" zoomScale="106" zoomScaleNormal="106" workbookViewId="0">
      <pane xSplit="5" ySplit="9" topLeftCell="F10" activePane="bottomRight" state="frozen"/>
      <selection pane="topRight" activeCell="C1" sqref="C1"/>
      <selection pane="bottomLeft" activeCell="A11" sqref="A11"/>
      <selection pane="bottomRight" activeCell="F10" sqref="F10"/>
    </sheetView>
  </sheetViews>
  <sheetFormatPr defaultColWidth="9.109375" defaultRowHeight="13.2"/>
  <cols>
    <col min="1" max="1" width="7.44140625" hidden="1" customWidth="1"/>
    <col min="2" max="2" width="3" hidden="1" customWidth="1"/>
    <col min="3" max="3" width="26.88671875" hidden="1" customWidth="1"/>
    <col min="4" max="4" width="6.44140625" customWidth="1"/>
    <col min="5" max="5" width="21" customWidth="1"/>
    <col min="6" max="7" width="12.33203125" customWidth="1"/>
    <col min="8" max="8" width="9.33203125" customWidth="1"/>
    <col min="9" max="10" width="12.33203125" customWidth="1"/>
    <col min="11" max="11" width="9.33203125" customWidth="1"/>
    <col min="12" max="13" width="12.33203125" customWidth="1"/>
    <col min="14" max="14" width="9.33203125" customWidth="1"/>
    <col min="15" max="16" width="12.33203125" customWidth="1"/>
    <col min="17" max="17" width="9.33203125" customWidth="1"/>
    <col min="18" max="19" width="12.33203125" customWidth="1"/>
    <col min="20" max="20" width="9.33203125" customWidth="1"/>
    <col min="21" max="21" width="1.5546875" customWidth="1"/>
    <col min="22" max="23" width="12.33203125" customWidth="1"/>
    <col min="24" max="24" width="9.33203125" customWidth="1"/>
    <col min="25" max="26" width="12.33203125" customWidth="1"/>
    <col min="27" max="27" width="9.33203125" customWidth="1"/>
    <col min="28" max="29" width="12.33203125" customWidth="1"/>
    <col min="30" max="30" width="9.33203125" customWidth="1"/>
    <col min="31" max="32" width="12.33203125" customWidth="1"/>
    <col min="33" max="33" width="9.33203125" customWidth="1"/>
    <col min="34" max="35" width="12.33203125" customWidth="1"/>
    <col min="36" max="36" width="9.33203125" customWidth="1"/>
    <col min="37" max="37" width="1.5546875" customWidth="1"/>
    <col min="38" max="39" width="12.33203125" customWidth="1"/>
    <col min="40" max="40" width="9.33203125" customWidth="1"/>
    <col min="41" max="42" width="12.33203125" customWidth="1"/>
    <col min="43" max="43" width="9.33203125" customWidth="1"/>
    <col min="44" max="45" width="12.33203125" customWidth="1"/>
    <col min="46" max="46" width="9.33203125" customWidth="1"/>
    <col min="47" max="48" width="12.33203125" customWidth="1"/>
    <col min="49" max="49" width="9.33203125" customWidth="1"/>
    <col min="50" max="51" width="12.33203125" customWidth="1"/>
    <col min="52" max="52" width="9.33203125" customWidth="1"/>
    <col min="53" max="53" width="1.5546875" customWidth="1"/>
  </cols>
  <sheetData>
    <row r="1" spans="1:52">
      <c r="A1" t="s">
        <v>52</v>
      </c>
      <c r="D1" s="6" t="s">
        <v>0</v>
      </c>
      <c r="E1" s="6"/>
      <c r="F1" s="7"/>
      <c r="G1" s="7"/>
      <c r="H1" s="6"/>
      <c r="I1" s="7"/>
      <c r="J1" s="7"/>
      <c r="K1" s="6"/>
      <c r="L1" s="7"/>
      <c r="M1" s="7"/>
      <c r="N1" s="6"/>
      <c r="O1" s="7"/>
      <c r="P1" s="7"/>
      <c r="Q1" s="6"/>
      <c r="R1" s="7"/>
      <c r="S1" s="7"/>
      <c r="T1" s="6"/>
      <c r="V1" s="7"/>
      <c r="W1" s="7"/>
      <c r="X1" s="6"/>
      <c r="Y1" s="7"/>
      <c r="Z1" s="7"/>
      <c r="AA1" s="6"/>
      <c r="AB1" s="7"/>
      <c r="AC1" s="7"/>
      <c r="AD1" s="6"/>
      <c r="AE1" s="7"/>
      <c r="AF1" s="7"/>
      <c r="AG1" s="6"/>
      <c r="AH1" s="7"/>
      <c r="AI1" s="7"/>
      <c r="AJ1" s="6"/>
      <c r="AL1" s="7"/>
      <c r="AM1" s="7"/>
      <c r="AN1" s="6"/>
      <c r="AO1" s="7"/>
      <c r="AP1" s="7"/>
      <c r="AQ1" s="6"/>
      <c r="AR1" s="7"/>
      <c r="AS1" s="7"/>
      <c r="AT1" s="6"/>
      <c r="AU1" s="7"/>
      <c r="AV1" s="7"/>
      <c r="AW1" s="6"/>
      <c r="AX1" s="7"/>
      <c r="AY1" s="7"/>
      <c r="AZ1" s="6"/>
    </row>
    <row r="2" spans="1:52">
      <c r="A2" t="s">
        <v>53</v>
      </c>
      <c r="D2" s="6" t="s">
        <v>96</v>
      </c>
      <c r="E2" s="6"/>
      <c r="F2" s="7"/>
      <c r="G2" s="7"/>
      <c r="H2" s="6"/>
      <c r="I2" s="7"/>
      <c r="J2" s="7"/>
      <c r="K2" s="6"/>
      <c r="L2" s="7"/>
      <c r="M2" s="7"/>
      <c r="N2" s="6"/>
      <c r="O2" s="7"/>
      <c r="P2" s="7"/>
      <c r="Q2" s="6"/>
      <c r="R2" s="7"/>
      <c r="S2" s="7"/>
      <c r="T2" s="6"/>
      <c r="V2" s="7"/>
      <c r="W2" s="7"/>
      <c r="X2" s="6"/>
      <c r="Y2" s="7"/>
      <c r="Z2" s="7"/>
      <c r="AA2" s="6"/>
      <c r="AB2" s="7"/>
      <c r="AC2" s="7"/>
      <c r="AD2" s="6"/>
      <c r="AE2" s="7"/>
      <c r="AF2" s="7"/>
      <c r="AG2" s="6"/>
      <c r="AH2" s="7"/>
      <c r="AI2" s="7"/>
      <c r="AJ2" s="6"/>
      <c r="AL2" s="7"/>
      <c r="AM2" s="7"/>
      <c r="AN2" s="6"/>
      <c r="AO2" s="7"/>
      <c r="AP2" s="7"/>
      <c r="AQ2" s="6"/>
      <c r="AR2" s="7"/>
      <c r="AS2" s="7"/>
      <c r="AT2" s="6"/>
      <c r="AU2" s="7"/>
      <c r="AV2" s="7"/>
      <c r="AW2" s="6"/>
      <c r="AX2" s="7"/>
      <c r="AY2" s="7"/>
      <c r="AZ2" s="6"/>
    </row>
    <row r="3" spans="1:52">
      <c r="A3" t="s">
        <v>54</v>
      </c>
      <c r="D3" s="6" t="s">
        <v>97</v>
      </c>
      <c r="E3" s="6"/>
      <c r="F3" s="7"/>
      <c r="G3" s="7"/>
      <c r="H3" s="6"/>
      <c r="I3" s="7"/>
      <c r="J3" s="7"/>
      <c r="K3" s="6"/>
      <c r="L3" s="7"/>
      <c r="M3" s="7"/>
      <c r="N3" s="6"/>
      <c r="O3" s="7"/>
      <c r="P3" s="7"/>
      <c r="Q3" s="6"/>
      <c r="R3" s="7"/>
      <c r="S3" s="7"/>
      <c r="T3" s="6"/>
      <c r="V3" s="7"/>
      <c r="W3" s="7"/>
      <c r="X3" s="6"/>
      <c r="Y3" s="7"/>
      <c r="Z3" s="7"/>
      <c r="AA3" s="6"/>
      <c r="AB3" s="7"/>
      <c r="AC3" s="7"/>
      <c r="AD3" s="6"/>
      <c r="AE3" s="7"/>
      <c r="AF3" s="7"/>
      <c r="AG3" s="6"/>
      <c r="AH3" s="7"/>
      <c r="AI3" s="7"/>
      <c r="AJ3" s="6"/>
      <c r="AL3" s="7"/>
      <c r="AM3" s="7"/>
      <c r="AN3" s="6"/>
      <c r="AO3" s="7"/>
      <c r="AP3" s="7"/>
      <c r="AQ3" s="6"/>
      <c r="AR3" s="7"/>
      <c r="AS3" s="7"/>
      <c r="AT3" s="6"/>
      <c r="AU3" s="7"/>
      <c r="AV3" s="7"/>
      <c r="AW3" s="6"/>
      <c r="AX3" s="7"/>
      <c r="AY3" s="7"/>
      <c r="AZ3" s="6"/>
    </row>
    <row r="4" spans="1:52">
      <c r="D4" s="6" t="s">
        <v>1</v>
      </c>
      <c r="E4" s="6"/>
      <c r="F4" s="7"/>
      <c r="G4" s="7"/>
      <c r="H4" s="6"/>
      <c r="I4" s="7"/>
      <c r="J4" s="7"/>
      <c r="K4" s="6"/>
      <c r="L4" s="7"/>
      <c r="M4" s="7"/>
      <c r="N4" s="6"/>
      <c r="O4" s="7"/>
      <c r="P4" s="7"/>
      <c r="Q4" s="6"/>
      <c r="R4" s="7"/>
      <c r="S4" s="7"/>
      <c r="T4" s="6"/>
      <c r="V4" s="7"/>
      <c r="W4" s="7"/>
      <c r="X4" s="6"/>
      <c r="Y4" s="7"/>
      <c r="Z4" s="7"/>
      <c r="AA4" s="6"/>
      <c r="AB4" s="7"/>
      <c r="AC4" s="7"/>
      <c r="AD4" s="6"/>
      <c r="AE4" s="7"/>
      <c r="AF4" s="7"/>
      <c r="AG4" s="6"/>
      <c r="AH4" s="7"/>
      <c r="AI4" s="7"/>
      <c r="AJ4" s="6"/>
      <c r="AL4" s="7"/>
      <c r="AM4" s="7"/>
      <c r="AN4" s="6"/>
      <c r="AO4" s="7"/>
      <c r="AP4" s="7"/>
      <c r="AQ4" s="6"/>
      <c r="AR4" s="7"/>
      <c r="AS4" s="7"/>
      <c r="AT4" s="6"/>
      <c r="AU4" s="7"/>
      <c r="AV4" s="7"/>
      <c r="AW4" s="6"/>
      <c r="AX4" s="7"/>
      <c r="AY4" s="7"/>
      <c r="AZ4" s="6"/>
    </row>
    <row r="5" spans="1:52">
      <c r="A5" t="s">
        <v>55</v>
      </c>
      <c r="D5" s="6" t="s">
        <v>101</v>
      </c>
      <c r="E5" s="6"/>
      <c r="F5" s="7"/>
      <c r="G5" s="7"/>
      <c r="H5" s="6"/>
      <c r="I5" s="7"/>
      <c r="J5" s="7"/>
      <c r="K5" s="6"/>
      <c r="L5" s="7"/>
      <c r="M5" s="7"/>
      <c r="N5" s="6"/>
      <c r="O5" s="7"/>
      <c r="P5" s="7"/>
      <c r="Q5" s="6"/>
      <c r="R5" s="7"/>
      <c r="S5" s="7"/>
      <c r="T5" s="6"/>
      <c r="V5" s="7"/>
      <c r="W5" s="7"/>
      <c r="X5" s="6"/>
      <c r="Y5" s="7"/>
      <c r="Z5" s="7"/>
      <c r="AA5" s="6"/>
      <c r="AB5" s="7"/>
      <c r="AC5" s="7"/>
      <c r="AD5" s="6"/>
      <c r="AE5" s="7"/>
      <c r="AF5" s="7"/>
      <c r="AG5" s="6"/>
      <c r="AH5" s="7"/>
      <c r="AI5" s="7"/>
      <c r="AJ5" s="6"/>
      <c r="AL5" s="7"/>
      <c r="AM5" s="7"/>
      <c r="AN5" s="6"/>
      <c r="AO5" s="7"/>
      <c r="AP5" s="7"/>
      <c r="AQ5" s="6"/>
      <c r="AR5" s="7"/>
      <c r="AS5" s="7"/>
      <c r="AT5" s="6"/>
      <c r="AU5" s="7"/>
      <c r="AV5" s="7"/>
      <c r="AW5" s="6"/>
      <c r="AX5" s="7"/>
      <c r="AY5" s="7"/>
      <c r="AZ5" s="6"/>
    </row>
    <row r="6" spans="1:52">
      <c r="A6" t="s">
        <v>57</v>
      </c>
      <c r="F6" s="8"/>
      <c r="G6" s="8"/>
      <c r="I6" s="8"/>
      <c r="J6" s="8"/>
      <c r="L6" s="8"/>
      <c r="M6" s="8"/>
      <c r="O6" s="8"/>
      <c r="P6" s="8"/>
      <c r="R6" s="8"/>
      <c r="S6" s="8"/>
      <c r="T6" s="9"/>
      <c r="V6" s="8"/>
      <c r="W6" s="8"/>
      <c r="Y6" s="8"/>
      <c r="Z6" s="8"/>
      <c r="AB6" s="8"/>
      <c r="AC6" s="8"/>
      <c r="AE6" s="8"/>
      <c r="AF6" s="8"/>
      <c r="AH6" s="8"/>
      <c r="AI6" s="8"/>
      <c r="AJ6" s="9"/>
      <c r="AL6" s="8"/>
      <c r="AM6" s="8"/>
      <c r="AO6" s="8"/>
      <c r="AP6" s="8"/>
      <c r="AR6" s="8"/>
      <c r="AS6" s="8"/>
      <c r="AU6" s="8"/>
      <c r="AV6" s="8"/>
      <c r="AX6" s="8"/>
      <c r="AY6" s="8"/>
      <c r="AZ6" s="9"/>
    </row>
    <row r="7" spans="1:52">
      <c r="F7" s="7" t="s">
        <v>2</v>
      </c>
      <c r="G7" s="7"/>
      <c r="H7" s="6"/>
      <c r="I7" s="7"/>
      <c r="J7" s="7"/>
      <c r="K7" s="6"/>
      <c r="L7" s="7"/>
      <c r="M7" s="7"/>
      <c r="N7" s="6"/>
      <c r="O7" s="7"/>
      <c r="P7" s="7"/>
      <c r="Q7" s="6"/>
      <c r="R7" s="7"/>
      <c r="S7" s="7"/>
      <c r="T7" s="10"/>
      <c r="V7" s="7" t="s">
        <v>3</v>
      </c>
      <c r="W7" s="7"/>
      <c r="X7" s="6"/>
      <c r="Y7" s="7"/>
      <c r="Z7" s="7"/>
      <c r="AA7" s="6"/>
      <c r="AB7" s="7"/>
      <c r="AC7" s="7"/>
      <c r="AD7" s="6"/>
      <c r="AE7" s="7"/>
      <c r="AF7" s="7"/>
      <c r="AG7" s="6"/>
      <c r="AH7" s="7"/>
      <c r="AI7" s="7"/>
      <c r="AJ7" s="10"/>
      <c r="AL7" s="7" t="s">
        <v>4</v>
      </c>
      <c r="AM7" s="7"/>
      <c r="AN7" s="6"/>
      <c r="AO7" s="7"/>
      <c r="AP7" s="7"/>
      <c r="AQ7" s="6"/>
      <c r="AR7" s="7"/>
      <c r="AS7" s="7"/>
      <c r="AT7" s="6"/>
      <c r="AU7" s="7"/>
      <c r="AV7" s="7"/>
      <c r="AW7" s="6"/>
      <c r="AX7" s="7"/>
      <c r="AY7" s="7"/>
      <c r="AZ7" s="10"/>
    </row>
    <row r="8" spans="1:52">
      <c r="D8" s="24" t="s">
        <v>98</v>
      </c>
      <c r="F8" s="7" t="s">
        <v>5</v>
      </c>
      <c r="G8" s="7"/>
      <c r="H8" s="11" t="s">
        <v>6</v>
      </c>
      <c r="I8" s="7" t="s">
        <v>7</v>
      </c>
      <c r="J8" s="7"/>
      <c r="K8" s="11" t="s">
        <v>6</v>
      </c>
      <c r="L8" s="7" t="s">
        <v>8</v>
      </c>
      <c r="M8" s="7"/>
      <c r="N8" s="11" t="s">
        <v>6</v>
      </c>
      <c r="O8" s="7" t="s">
        <v>9</v>
      </c>
      <c r="P8" s="7"/>
      <c r="Q8" s="11" t="s">
        <v>6</v>
      </c>
      <c r="R8" s="7" t="s">
        <v>10</v>
      </c>
      <c r="S8" s="7"/>
      <c r="T8" s="12" t="s">
        <v>6</v>
      </c>
      <c r="V8" s="7" t="s">
        <v>5</v>
      </c>
      <c r="W8" s="7"/>
      <c r="X8" s="11" t="s">
        <v>6</v>
      </c>
      <c r="Y8" s="7" t="s">
        <v>7</v>
      </c>
      <c r="Z8" s="7"/>
      <c r="AA8" s="11" t="s">
        <v>6</v>
      </c>
      <c r="AB8" s="7" t="s">
        <v>8</v>
      </c>
      <c r="AC8" s="7"/>
      <c r="AD8" s="11" t="s">
        <v>6</v>
      </c>
      <c r="AE8" s="7" t="s">
        <v>9</v>
      </c>
      <c r="AF8" s="7"/>
      <c r="AG8" s="11" t="s">
        <v>6</v>
      </c>
      <c r="AH8" s="7" t="s">
        <v>10</v>
      </c>
      <c r="AI8" s="7"/>
      <c r="AJ8" s="12" t="s">
        <v>6</v>
      </c>
      <c r="AL8" s="7" t="s">
        <v>5</v>
      </c>
      <c r="AM8" s="7"/>
      <c r="AN8" s="11" t="s">
        <v>6</v>
      </c>
      <c r="AO8" s="7" t="s">
        <v>7</v>
      </c>
      <c r="AP8" s="7"/>
      <c r="AQ8" s="11" t="s">
        <v>6</v>
      </c>
      <c r="AR8" s="7" t="s">
        <v>8</v>
      </c>
      <c r="AS8" s="7"/>
      <c r="AT8" s="11" t="s">
        <v>6</v>
      </c>
      <c r="AU8" s="7" t="s">
        <v>9</v>
      </c>
      <c r="AV8" s="7"/>
      <c r="AW8" s="11" t="s">
        <v>6</v>
      </c>
      <c r="AX8" s="7" t="s">
        <v>10</v>
      </c>
      <c r="AY8" s="7"/>
      <c r="AZ8" s="12" t="s">
        <v>6</v>
      </c>
    </row>
    <row r="9" spans="1:52" s="19" customFormat="1">
      <c r="D9" s="23" t="s">
        <v>99</v>
      </c>
      <c r="E9" s="23" t="s">
        <v>100</v>
      </c>
      <c r="F9" s="20" t="s">
        <v>11</v>
      </c>
      <c r="G9" s="20" t="s">
        <v>12</v>
      </c>
      <c r="H9" s="21" t="s">
        <v>12</v>
      </c>
      <c r="I9" s="20" t="s">
        <v>11</v>
      </c>
      <c r="J9" s="20" t="s">
        <v>12</v>
      </c>
      <c r="K9" s="21" t="s">
        <v>12</v>
      </c>
      <c r="L9" s="20" t="s">
        <v>11</v>
      </c>
      <c r="M9" s="20" t="s">
        <v>12</v>
      </c>
      <c r="N9" s="21" t="s">
        <v>12</v>
      </c>
      <c r="O9" s="20" t="s">
        <v>11</v>
      </c>
      <c r="P9" s="20" t="s">
        <v>12</v>
      </c>
      <c r="Q9" s="21" t="s">
        <v>12</v>
      </c>
      <c r="R9" s="20" t="s">
        <v>11</v>
      </c>
      <c r="S9" s="20" t="s">
        <v>12</v>
      </c>
      <c r="T9" s="22" t="s">
        <v>12</v>
      </c>
      <c r="V9" s="20" t="s">
        <v>11</v>
      </c>
      <c r="W9" s="20" t="s">
        <v>12</v>
      </c>
      <c r="X9" s="21" t="s">
        <v>12</v>
      </c>
      <c r="Y9" s="20" t="s">
        <v>11</v>
      </c>
      <c r="Z9" s="20" t="s">
        <v>12</v>
      </c>
      <c r="AA9" s="21" t="s">
        <v>12</v>
      </c>
      <c r="AB9" s="20" t="s">
        <v>11</v>
      </c>
      <c r="AC9" s="20" t="s">
        <v>12</v>
      </c>
      <c r="AD9" s="21" t="s">
        <v>12</v>
      </c>
      <c r="AE9" s="20" t="s">
        <v>11</v>
      </c>
      <c r="AF9" s="20" t="s">
        <v>12</v>
      </c>
      <c r="AG9" s="21" t="s">
        <v>12</v>
      </c>
      <c r="AH9" s="20" t="s">
        <v>11</v>
      </c>
      <c r="AI9" s="20" t="s">
        <v>12</v>
      </c>
      <c r="AJ9" s="22" t="s">
        <v>12</v>
      </c>
      <c r="AL9" s="20" t="s">
        <v>11</v>
      </c>
      <c r="AM9" s="20" t="s">
        <v>12</v>
      </c>
      <c r="AN9" s="21" t="s">
        <v>12</v>
      </c>
      <c r="AO9" s="20" t="s">
        <v>11</v>
      </c>
      <c r="AP9" s="20" t="s">
        <v>12</v>
      </c>
      <c r="AQ9" s="21" t="s">
        <v>12</v>
      </c>
      <c r="AR9" s="20" t="s">
        <v>11</v>
      </c>
      <c r="AS9" s="20" t="s">
        <v>12</v>
      </c>
      <c r="AT9" s="21" t="s">
        <v>12</v>
      </c>
      <c r="AU9" s="20" t="s">
        <v>11</v>
      </c>
      <c r="AV9" s="20" t="s">
        <v>12</v>
      </c>
      <c r="AW9" s="21" t="s">
        <v>12</v>
      </c>
      <c r="AX9" s="20" t="s">
        <v>11</v>
      </c>
      <c r="AY9" s="20" t="s">
        <v>12</v>
      </c>
      <c r="AZ9" s="22" t="s">
        <v>12</v>
      </c>
    </row>
    <row r="10" spans="1:52">
      <c r="F10" s="8"/>
      <c r="G10" s="8"/>
      <c r="I10" s="8"/>
      <c r="J10" s="8"/>
      <c r="L10" s="8"/>
      <c r="M10" s="8"/>
      <c r="O10" s="8"/>
      <c r="P10" s="8"/>
      <c r="R10" s="8"/>
      <c r="S10" s="8"/>
      <c r="T10" s="9"/>
      <c r="V10" s="8"/>
      <c r="W10" s="8"/>
      <c r="Y10" s="8"/>
      <c r="Z10" s="8"/>
      <c r="AB10" s="8"/>
      <c r="AC10" s="8"/>
      <c r="AE10" s="8"/>
      <c r="AF10" s="8"/>
      <c r="AH10" s="8"/>
      <c r="AI10" s="8"/>
      <c r="AJ10" s="9"/>
      <c r="AL10" s="8"/>
      <c r="AM10" s="8"/>
      <c r="AO10" s="8"/>
      <c r="AP10" s="8"/>
      <c r="AR10" s="8"/>
      <c r="AS10" s="8"/>
      <c r="AU10" s="8"/>
      <c r="AV10" s="8"/>
      <c r="AX10" s="8"/>
      <c r="AY10" s="8"/>
      <c r="AZ10" s="9"/>
    </row>
    <row r="11" spans="1:52">
      <c r="A11">
        <v>503</v>
      </c>
      <c r="B11" s="25">
        <v>1</v>
      </c>
      <c r="C11" t="s">
        <v>59</v>
      </c>
      <c r="D11" s="13">
        <v>503</v>
      </c>
      <c r="E11" t="s">
        <v>13</v>
      </c>
      <c r="F11" s="14">
        <v>4666.7</v>
      </c>
      <c r="G11" s="14">
        <v>3603.5</v>
      </c>
      <c r="H11" s="15">
        <f>IF(F11=0,"--",G11/F11)</f>
        <v>0.77217305590674357</v>
      </c>
      <c r="I11" s="14">
        <v>17092.3</v>
      </c>
      <c r="J11" s="14">
        <v>12106.1</v>
      </c>
      <c r="K11" s="15">
        <f>IF(I11=0,"--",J11/I11)</f>
        <v>0.70827799652475099</v>
      </c>
      <c r="L11" s="14">
        <v>0</v>
      </c>
      <c r="M11" s="14">
        <v>0</v>
      </c>
      <c r="N11" s="15" t="str">
        <f>IF(L11=0,"--",M11/L11)</f>
        <v>--</v>
      </c>
      <c r="O11" s="14">
        <v>16197.3</v>
      </c>
      <c r="P11" s="14">
        <v>11368.2</v>
      </c>
      <c r="Q11" s="15">
        <f>IF(O11=0,"--",P11/O11)</f>
        <v>0.70185771702691202</v>
      </c>
      <c r="R11" s="14">
        <f>SUM(O11,L11,I11,F11)</f>
        <v>37956.299999999996</v>
      </c>
      <c r="S11" s="14">
        <f>SUM(P11,M11,J11,G11)</f>
        <v>27077.800000000003</v>
      </c>
      <c r="T11" s="16">
        <f>IF(R11=0,"--",S11/R11)</f>
        <v>0.71339408741104915</v>
      </c>
      <c r="U11" s="17"/>
      <c r="V11" s="14">
        <v>691.4</v>
      </c>
      <c r="W11" s="14">
        <v>593.4</v>
      </c>
      <c r="X11" s="15">
        <f>IF(V11=0,"--",W11/V11)</f>
        <v>0.85825860572750945</v>
      </c>
      <c r="Y11" s="14">
        <v>21055.599999999999</v>
      </c>
      <c r="Z11" s="14">
        <v>15664.5</v>
      </c>
      <c r="AA11" s="15">
        <f>IF(Y11=0,"--",Z11/Y11)</f>
        <v>0.74395885180189603</v>
      </c>
      <c r="AB11" s="14">
        <v>0</v>
      </c>
      <c r="AC11" s="14">
        <v>0</v>
      </c>
      <c r="AD11" s="15" t="str">
        <f>IF(AB11=0,"--",AC11/AB11)</f>
        <v>--</v>
      </c>
      <c r="AE11" s="14">
        <v>20168.3</v>
      </c>
      <c r="AF11" s="14">
        <v>15318.7</v>
      </c>
      <c r="AG11" s="15">
        <f>IF(AE11=0,"--",AF11/AE11)</f>
        <v>0.75954344193610768</v>
      </c>
      <c r="AH11" s="14">
        <f>SUM(AE11,AB11,Y11,V11)</f>
        <v>41915.299999999996</v>
      </c>
      <c r="AI11" s="14">
        <f>SUM(AF11,AC11,Z11,W11)</f>
        <v>31576.600000000002</v>
      </c>
      <c r="AJ11" s="16">
        <f>IF(AH11=0,"--",AI11/AH11)</f>
        <v>0.75334305134402013</v>
      </c>
      <c r="AK11" s="17"/>
      <c r="AL11" s="14">
        <f>SUM(V11,F11)</f>
        <v>5358.0999999999995</v>
      </c>
      <c r="AM11" s="14">
        <f>SUM(W11,G11)</f>
        <v>4196.8999999999996</v>
      </c>
      <c r="AN11" s="15">
        <f>IF(AL11=0,"--",AM11/AL11)</f>
        <v>0.78328138705884554</v>
      </c>
      <c r="AO11" s="14">
        <f>SUM(Y11,I11)</f>
        <v>38147.899999999994</v>
      </c>
      <c r="AP11" s="14">
        <f>SUM(Z11,J11)</f>
        <v>27770.6</v>
      </c>
      <c r="AQ11" s="15">
        <f>IF(AO11=0,"--",AP11/AO11)</f>
        <v>0.72797191981734255</v>
      </c>
      <c r="AR11" s="14">
        <f>SUM(AB11,L11)</f>
        <v>0</v>
      </c>
      <c r="AS11" s="14">
        <f>SUM(AC11,M11)</f>
        <v>0</v>
      </c>
      <c r="AT11" s="15" t="str">
        <f>IF(AR11=0,"--",AS11/AR11)</f>
        <v>--</v>
      </c>
      <c r="AU11" s="14">
        <f>SUM(AE11,O11)</f>
        <v>36365.599999999999</v>
      </c>
      <c r="AV11" s="14">
        <f>SUM(AF11,P11)</f>
        <v>26686.9</v>
      </c>
      <c r="AW11" s="15">
        <f>IF(AU11=0,"--",AV11/AU11)</f>
        <v>0.73385012209340705</v>
      </c>
      <c r="AX11" s="14">
        <f>SUM(AU11,AR11,AO11,AL11)</f>
        <v>79871.600000000006</v>
      </c>
      <c r="AY11" s="14">
        <f>SUM(AV11,AS11,AP11,AM11)</f>
        <v>58654.400000000001</v>
      </c>
      <c r="AZ11" s="16">
        <f>IF(AX11=0,"--",AY11/AX11)</f>
        <v>0.7343586456262301</v>
      </c>
    </row>
    <row r="12" spans="1:52">
      <c r="A12">
        <v>518</v>
      </c>
      <c r="B12" s="25">
        <v>1</v>
      </c>
      <c r="C12" t="s">
        <v>42</v>
      </c>
      <c r="D12" s="13">
        <v>518</v>
      </c>
      <c r="E12" t="s">
        <v>76</v>
      </c>
      <c r="F12" s="14">
        <v>2785.5</v>
      </c>
      <c r="G12" s="14">
        <v>2403.5</v>
      </c>
      <c r="H12" s="15">
        <f t="shared" ref="H12:H34" si="0">IF(F12=0,"--",G12/F12)</f>
        <v>0.86286124573685152</v>
      </c>
      <c r="I12" s="14">
        <v>5911</v>
      </c>
      <c r="J12" s="14">
        <v>4914</v>
      </c>
      <c r="K12" s="15">
        <f t="shared" ref="K12:K34" si="1">IF(I12=0,"--",J12/I12)</f>
        <v>0.83133141600406024</v>
      </c>
      <c r="L12" s="14">
        <v>0</v>
      </c>
      <c r="M12" s="14">
        <v>0</v>
      </c>
      <c r="N12" s="15" t="str">
        <f>IF(L12=0,"--",M12/L12)</f>
        <v>--</v>
      </c>
      <c r="O12" s="14">
        <v>6220.5</v>
      </c>
      <c r="P12" s="14">
        <v>5427.5</v>
      </c>
      <c r="Q12" s="15">
        <f t="shared" ref="Q12:Q39" si="2">IF(O12=0,"--",P12/O12)</f>
        <v>0.87251828631138972</v>
      </c>
      <c r="R12" s="14">
        <f t="shared" ref="R12:R32" si="3">SUM(O12,L12,I12,F12)</f>
        <v>14917</v>
      </c>
      <c r="S12" s="14">
        <f t="shared" ref="S12:S32" si="4">SUM(P12,M12,J12,G12)</f>
        <v>12745</v>
      </c>
      <c r="T12" s="16">
        <f t="shared" ref="T12:T32" si="5">IF(R12=0,"--",S12/R12)</f>
        <v>0.85439431521083331</v>
      </c>
      <c r="U12" s="17"/>
      <c r="V12" s="14">
        <v>379.5</v>
      </c>
      <c r="W12" s="14">
        <v>306.5</v>
      </c>
      <c r="X12" s="15">
        <f t="shared" ref="X12:X31" si="6">IF(V12=0,"--",W12/V12)</f>
        <v>0.80764163372859021</v>
      </c>
      <c r="Y12" s="14">
        <v>9883</v>
      </c>
      <c r="Z12" s="14">
        <v>8191</v>
      </c>
      <c r="AA12" s="15">
        <f t="shared" ref="AA12:AA32" si="7">IF(Y12=0,"--",Z12/Y12)</f>
        <v>0.82879692401092786</v>
      </c>
      <c r="AB12" s="14">
        <v>0</v>
      </c>
      <c r="AC12" s="14">
        <v>0</v>
      </c>
      <c r="AD12" s="15" t="str">
        <f>IF(AB12=0,"--",AC12/AB12)</f>
        <v>--</v>
      </c>
      <c r="AE12" s="14">
        <v>8574.5</v>
      </c>
      <c r="AF12" s="14">
        <v>7344.5</v>
      </c>
      <c r="AG12" s="15">
        <f t="shared" ref="AG12:AG34" si="8">IF(AE12=0,"--",AF12/AE12)</f>
        <v>0.85655140241413497</v>
      </c>
      <c r="AH12" s="14">
        <f t="shared" ref="AH12:AI36" si="9">SUM(AE12,AB12,Y12,V12)</f>
        <v>18837</v>
      </c>
      <c r="AI12" s="14">
        <f t="shared" si="9"/>
        <v>15842</v>
      </c>
      <c r="AJ12" s="16">
        <f t="shared" ref="AJ12:AJ36" si="10">IF(AH12=0,"--",AI12/AH12)</f>
        <v>0.84100440622179751</v>
      </c>
      <c r="AK12" s="17"/>
      <c r="AL12" s="14">
        <f t="shared" ref="AL12:AL33" si="11">SUM(V12,F12)</f>
        <v>3165</v>
      </c>
      <c r="AM12" s="14">
        <f t="shared" ref="AM12:AM33" si="12">SUM(W12,G12)</f>
        <v>2710</v>
      </c>
      <c r="AN12" s="15">
        <f t="shared" ref="AN12:AN33" si="13">IF(AL12=0,"--",AM12/AL12)</f>
        <v>0.85624012638230651</v>
      </c>
      <c r="AO12" s="14">
        <f t="shared" ref="AO12:AO33" si="14">SUM(Y12,I12)</f>
        <v>15794</v>
      </c>
      <c r="AP12" s="14">
        <f t="shared" ref="AP12:AP33" si="15">SUM(Z12,J12)</f>
        <v>13105</v>
      </c>
      <c r="AQ12" s="15">
        <f t="shared" ref="AQ12:AQ33" si="16">IF(AO12=0,"--",AP12/AO12)</f>
        <v>0.82974547296441692</v>
      </c>
      <c r="AR12" s="14">
        <f t="shared" ref="AR12:AS38" si="17">SUM(AB12,L12)</f>
        <v>0</v>
      </c>
      <c r="AS12" s="14">
        <f t="shared" si="17"/>
        <v>0</v>
      </c>
      <c r="AT12" s="15" t="str">
        <f t="shared" ref="AT12:AT60" si="18">IF(AR12=0,"--",AS12/AR12)</f>
        <v>--</v>
      </c>
      <c r="AU12" s="14">
        <f t="shared" ref="AU12:AU33" si="19">SUM(AE12,O12)</f>
        <v>14795</v>
      </c>
      <c r="AV12" s="14">
        <f t="shared" ref="AV12:AV33" si="20">SUM(AF12,P12)</f>
        <v>12772</v>
      </c>
      <c r="AW12" s="15">
        <f t="shared" ref="AW12:AW33" si="21">IF(AU12=0,"--",AV12/AU12)</f>
        <v>0.86326461642446772</v>
      </c>
      <c r="AX12" s="14">
        <f t="shared" ref="AX12:AX33" si="22">SUM(AU12,AR12,AO12,AL12)</f>
        <v>33754</v>
      </c>
      <c r="AY12" s="14">
        <f t="shared" ref="AY12:AY33" si="23">SUM(AV12,AS12,AP12,AM12)</f>
        <v>28587</v>
      </c>
      <c r="AZ12" s="16">
        <f t="shared" ref="AZ12:AZ33" si="24">IF(AX12=0,"--",AY12/AX12)</f>
        <v>0.8469218462996978</v>
      </c>
    </row>
    <row r="13" spans="1:52">
      <c r="A13">
        <v>508</v>
      </c>
      <c r="B13" s="25">
        <v>0</v>
      </c>
      <c r="C13" t="s">
        <v>14</v>
      </c>
      <c r="D13" s="13">
        <v>508</v>
      </c>
      <c r="E13" t="s">
        <v>61</v>
      </c>
      <c r="F13" s="5" t="s">
        <v>102</v>
      </c>
      <c r="G13" s="5" t="s">
        <v>103</v>
      </c>
      <c r="H13" s="26" t="s">
        <v>112</v>
      </c>
      <c r="I13" s="5" t="s">
        <v>113</v>
      </c>
      <c r="J13" s="5" t="s">
        <v>114</v>
      </c>
      <c r="K13" s="26" t="s">
        <v>115</v>
      </c>
      <c r="L13" s="14" t="s">
        <v>110</v>
      </c>
      <c r="M13" s="14" t="s">
        <v>110</v>
      </c>
      <c r="N13" s="15" t="s">
        <v>111</v>
      </c>
      <c r="O13" s="5" t="s">
        <v>116</v>
      </c>
      <c r="P13" s="5" t="s">
        <v>117</v>
      </c>
      <c r="Q13" s="26" t="s">
        <v>118</v>
      </c>
      <c r="R13" s="5" t="s">
        <v>119</v>
      </c>
      <c r="S13" s="5" t="s">
        <v>120</v>
      </c>
      <c r="T13" s="27" t="s">
        <v>121</v>
      </c>
      <c r="U13" s="17"/>
      <c r="V13" s="5" t="s">
        <v>146</v>
      </c>
      <c r="W13" s="5" t="s">
        <v>147</v>
      </c>
      <c r="X13" s="26" t="s">
        <v>148</v>
      </c>
      <c r="Y13" s="5" t="s">
        <v>149</v>
      </c>
      <c r="Z13" s="5" t="s">
        <v>150</v>
      </c>
      <c r="AA13" s="26" t="s">
        <v>151</v>
      </c>
      <c r="AB13" s="14" t="s">
        <v>110</v>
      </c>
      <c r="AC13" s="14" t="s">
        <v>110</v>
      </c>
      <c r="AD13" s="15" t="s">
        <v>111</v>
      </c>
      <c r="AE13" s="5" t="s">
        <v>152</v>
      </c>
      <c r="AF13" s="5" t="s">
        <v>153</v>
      </c>
      <c r="AG13" s="26" t="s">
        <v>154</v>
      </c>
      <c r="AH13" s="5" t="s">
        <v>155</v>
      </c>
      <c r="AI13" s="5" t="s">
        <v>156</v>
      </c>
      <c r="AJ13" s="27" t="s">
        <v>157</v>
      </c>
      <c r="AK13" s="17"/>
      <c r="AL13" s="5" t="s">
        <v>158</v>
      </c>
      <c r="AM13" s="5" t="s">
        <v>159</v>
      </c>
      <c r="AN13" s="26" t="s">
        <v>121</v>
      </c>
      <c r="AO13" s="5" t="s">
        <v>160</v>
      </c>
      <c r="AP13" s="5" t="s">
        <v>161</v>
      </c>
      <c r="AQ13" s="26" t="s">
        <v>162</v>
      </c>
      <c r="AR13" s="14" t="s">
        <v>110</v>
      </c>
      <c r="AS13" s="14" t="s">
        <v>110</v>
      </c>
      <c r="AT13" s="15" t="s">
        <v>111</v>
      </c>
      <c r="AU13" s="5" t="s">
        <v>163</v>
      </c>
      <c r="AV13" s="5" t="s">
        <v>164</v>
      </c>
      <c r="AW13" s="26" t="s">
        <v>165</v>
      </c>
      <c r="AX13" s="5" t="s">
        <v>166</v>
      </c>
      <c r="AY13" s="5" t="s">
        <v>167</v>
      </c>
      <c r="AZ13" s="27" t="s">
        <v>168</v>
      </c>
    </row>
    <row r="14" spans="1:52">
      <c r="A14">
        <v>508</v>
      </c>
      <c r="B14" s="25">
        <v>2</v>
      </c>
      <c r="C14" t="s">
        <v>64</v>
      </c>
      <c r="D14" s="18"/>
      <c r="E14" t="s">
        <v>65</v>
      </c>
      <c r="F14" s="14">
        <v>11064</v>
      </c>
      <c r="G14" s="14">
        <v>8519</v>
      </c>
      <c r="H14" s="15">
        <f t="shared" si="0"/>
        <v>0.76997469269703545</v>
      </c>
      <c r="I14" s="14">
        <v>23289.5</v>
      </c>
      <c r="J14" s="14">
        <v>17226.5</v>
      </c>
      <c r="K14" s="15">
        <f t="shared" si="1"/>
        <v>0.73966809077051887</v>
      </c>
      <c r="L14" s="14">
        <v>0</v>
      </c>
      <c r="M14" s="14">
        <v>0</v>
      </c>
      <c r="N14" s="15" t="str">
        <f t="shared" ref="N14:N28" si="25">IF(L14=0,"--",M14/L14)</f>
        <v>--</v>
      </c>
      <c r="O14" s="14">
        <v>22536.5</v>
      </c>
      <c r="P14" s="14">
        <v>16824.5</v>
      </c>
      <c r="Q14" s="15">
        <f t="shared" si="2"/>
        <v>0.74654449448672155</v>
      </c>
      <c r="R14" s="14">
        <f t="shared" si="3"/>
        <v>56890</v>
      </c>
      <c r="S14" s="14">
        <f t="shared" si="4"/>
        <v>42570</v>
      </c>
      <c r="T14" s="16">
        <f t="shared" si="5"/>
        <v>0.74828616628581468</v>
      </c>
      <c r="U14" s="17"/>
      <c r="V14" s="14">
        <v>2063</v>
      </c>
      <c r="W14" s="14">
        <v>1577</v>
      </c>
      <c r="X14" s="15">
        <f t="shared" si="6"/>
        <v>0.76442074648570046</v>
      </c>
      <c r="Y14" s="14">
        <v>27090.5</v>
      </c>
      <c r="Z14" s="14">
        <v>18090.5</v>
      </c>
      <c r="AA14" s="15">
        <f t="shared" si="7"/>
        <v>0.66778021815765676</v>
      </c>
      <c r="AB14" s="14">
        <v>0</v>
      </c>
      <c r="AC14" s="14">
        <v>0</v>
      </c>
      <c r="AD14" s="15" t="str">
        <f t="shared" ref="AD14:AD28" si="26">IF(AB14=0,"--",AC14/AB14)</f>
        <v>--</v>
      </c>
      <c r="AE14" s="14">
        <v>23493.5</v>
      </c>
      <c r="AF14" s="14">
        <v>16789.5</v>
      </c>
      <c r="AG14" s="15">
        <f t="shared" si="8"/>
        <v>0.71464447613169602</v>
      </c>
      <c r="AH14" s="14">
        <f t="shared" ref="AH14:AH34" si="27">SUM(AE14,AB14,Y14,V14)</f>
        <v>52647</v>
      </c>
      <c r="AI14" s="14">
        <f t="shared" ref="AI14:AI34" si="28">SUM(AF14,AC14,Z14,W14)</f>
        <v>36457</v>
      </c>
      <c r="AJ14" s="16">
        <f t="shared" ref="AJ14:AJ34" si="29">IF(AH14=0,"--",AI14/AH14)</f>
        <v>0.69248010332972443</v>
      </c>
      <c r="AK14" s="17"/>
      <c r="AL14" s="14">
        <f t="shared" si="11"/>
        <v>13127</v>
      </c>
      <c r="AM14" s="14">
        <f t="shared" si="12"/>
        <v>10096</v>
      </c>
      <c r="AN14" s="15">
        <f t="shared" si="13"/>
        <v>0.76910185114649199</v>
      </c>
      <c r="AO14" s="14">
        <f t="shared" si="14"/>
        <v>50380</v>
      </c>
      <c r="AP14" s="14">
        <f t="shared" si="15"/>
        <v>35317</v>
      </c>
      <c r="AQ14" s="15">
        <f t="shared" si="16"/>
        <v>0.7010123064708218</v>
      </c>
      <c r="AR14" s="14">
        <f t="shared" si="17"/>
        <v>0</v>
      </c>
      <c r="AS14" s="14">
        <f t="shared" si="17"/>
        <v>0</v>
      </c>
      <c r="AT14" s="15" t="str">
        <f t="shared" si="18"/>
        <v>--</v>
      </c>
      <c r="AU14" s="14">
        <f t="shared" si="19"/>
        <v>46030</v>
      </c>
      <c r="AV14" s="14">
        <f t="shared" si="20"/>
        <v>33614</v>
      </c>
      <c r="AW14" s="15">
        <f t="shared" si="21"/>
        <v>0.73026287203997398</v>
      </c>
      <c r="AX14" s="14">
        <f t="shared" si="22"/>
        <v>109537</v>
      </c>
      <c r="AY14" s="14">
        <f t="shared" si="23"/>
        <v>79027</v>
      </c>
      <c r="AZ14" s="16">
        <f t="shared" si="24"/>
        <v>0.72146398020760105</v>
      </c>
    </row>
    <row r="15" spans="1:52">
      <c r="A15">
        <v>508</v>
      </c>
      <c r="B15" s="25">
        <v>4</v>
      </c>
      <c r="C15" t="s">
        <v>68</v>
      </c>
      <c r="D15" s="18"/>
      <c r="E15" t="s">
        <v>69</v>
      </c>
      <c r="F15" s="14">
        <v>22644</v>
      </c>
      <c r="G15" s="14">
        <v>16170</v>
      </c>
      <c r="H15" s="15">
        <f t="shared" si="0"/>
        <v>0.71409644939056705</v>
      </c>
      <c r="I15" s="14">
        <v>29528</v>
      </c>
      <c r="J15" s="14">
        <v>20670</v>
      </c>
      <c r="K15" s="15">
        <f t="shared" si="1"/>
        <v>0.70001354646437275</v>
      </c>
      <c r="L15" s="14">
        <v>0</v>
      </c>
      <c r="M15" s="14">
        <v>0</v>
      </c>
      <c r="N15" s="15" t="str">
        <f t="shared" si="25"/>
        <v>--</v>
      </c>
      <c r="O15" s="14">
        <v>31823</v>
      </c>
      <c r="P15" s="14">
        <v>22552</v>
      </c>
      <c r="Q15" s="15">
        <f t="shared" si="2"/>
        <v>0.70866982999717187</v>
      </c>
      <c r="R15" s="14">
        <f t="shared" si="3"/>
        <v>83995</v>
      </c>
      <c r="S15" s="14">
        <f t="shared" si="4"/>
        <v>59392</v>
      </c>
      <c r="T15" s="16">
        <f t="shared" si="5"/>
        <v>0.70708970772069768</v>
      </c>
      <c r="U15" s="17"/>
      <c r="V15" s="14">
        <v>5149</v>
      </c>
      <c r="W15" s="14">
        <v>3318</v>
      </c>
      <c r="X15" s="15">
        <f t="shared" si="6"/>
        <v>0.64439697028549237</v>
      </c>
      <c r="Y15" s="14">
        <v>27675</v>
      </c>
      <c r="Z15" s="14">
        <v>21055</v>
      </c>
      <c r="AA15" s="15">
        <f t="shared" si="7"/>
        <v>0.76079494128274616</v>
      </c>
      <c r="AB15" s="14">
        <v>0</v>
      </c>
      <c r="AC15" s="14">
        <v>0</v>
      </c>
      <c r="AD15" s="15" t="str">
        <f t="shared" si="26"/>
        <v>--</v>
      </c>
      <c r="AE15" s="14">
        <v>28136</v>
      </c>
      <c r="AF15" s="14">
        <v>20564</v>
      </c>
      <c r="AG15" s="15">
        <f t="shared" si="8"/>
        <v>0.73087858970713682</v>
      </c>
      <c r="AH15" s="14">
        <f t="shared" si="27"/>
        <v>60960</v>
      </c>
      <c r="AI15" s="14">
        <f t="shared" si="28"/>
        <v>44937</v>
      </c>
      <c r="AJ15" s="16">
        <f t="shared" si="29"/>
        <v>0.73715551181102357</v>
      </c>
      <c r="AK15" s="17"/>
      <c r="AL15" s="14">
        <f t="shared" si="11"/>
        <v>27793</v>
      </c>
      <c r="AM15" s="14">
        <f t="shared" si="12"/>
        <v>19488</v>
      </c>
      <c r="AN15" s="15">
        <f t="shared" si="13"/>
        <v>0.70118375130428523</v>
      </c>
      <c r="AO15" s="14">
        <f t="shared" si="14"/>
        <v>57203</v>
      </c>
      <c r="AP15" s="14">
        <f t="shared" si="15"/>
        <v>41725</v>
      </c>
      <c r="AQ15" s="15">
        <f t="shared" si="16"/>
        <v>0.72941978567557642</v>
      </c>
      <c r="AR15" s="14">
        <f t="shared" si="17"/>
        <v>0</v>
      </c>
      <c r="AS15" s="14">
        <f t="shared" si="17"/>
        <v>0</v>
      </c>
      <c r="AT15" s="15" t="str">
        <f t="shared" si="18"/>
        <v>--</v>
      </c>
      <c r="AU15" s="14">
        <f t="shared" si="19"/>
        <v>59959</v>
      </c>
      <c r="AV15" s="14">
        <f t="shared" si="20"/>
        <v>43116</v>
      </c>
      <c r="AW15" s="15">
        <f t="shared" si="21"/>
        <v>0.71909137910905785</v>
      </c>
      <c r="AX15" s="14">
        <f t="shared" si="22"/>
        <v>144955</v>
      </c>
      <c r="AY15" s="14">
        <f t="shared" si="23"/>
        <v>104329</v>
      </c>
      <c r="AZ15" s="16">
        <f t="shared" si="24"/>
        <v>0.71973371046186752</v>
      </c>
    </row>
    <row r="16" spans="1:52">
      <c r="A16">
        <v>508</v>
      </c>
      <c r="B16" s="25">
        <v>1</v>
      </c>
      <c r="C16" t="s">
        <v>62</v>
      </c>
      <c r="D16" s="18"/>
      <c r="E16" t="s">
        <v>63</v>
      </c>
      <c r="F16" s="14">
        <v>4070</v>
      </c>
      <c r="G16" s="14">
        <v>2832</v>
      </c>
      <c r="H16" s="15">
        <f t="shared" si="0"/>
        <v>0.69582309582309587</v>
      </c>
      <c r="I16" s="14">
        <v>10125.5</v>
      </c>
      <c r="J16" s="14">
        <v>7119.5</v>
      </c>
      <c r="K16" s="15">
        <f t="shared" si="1"/>
        <v>0.7031257715668362</v>
      </c>
      <c r="L16" s="14">
        <v>0</v>
      </c>
      <c r="M16" s="14">
        <v>0</v>
      </c>
      <c r="N16" s="15" t="str">
        <f t="shared" si="25"/>
        <v>--</v>
      </c>
      <c r="O16" s="14">
        <v>11230</v>
      </c>
      <c r="P16" s="14">
        <v>7730.5</v>
      </c>
      <c r="Q16" s="15">
        <f t="shared" si="2"/>
        <v>0.68837934105075693</v>
      </c>
      <c r="R16" s="14">
        <f t="shared" si="3"/>
        <v>25425.5</v>
      </c>
      <c r="S16" s="14">
        <f t="shared" si="4"/>
        <v>17682</v>
      </c>
      <c r="T16" s="16">
        <f t="shared" si="5"/>
        <v>0.69544355076596331</v>
      </c>
      <c r="U16" s="17"/>
      <c r="V16" s="14">
        <v>3714.5</v>
      </c>
      <c r="W16" s="14">
        <v>2544.5</v>
      </c>
      <c r="X16" s="15">
        <f t="shared" si="6"/>
        <v>0.68501817202853676</v>
      </c>
      <c r="Y16" s="14">
        <v>14842.5</v>
      </c>
      <c r="Z16" s="14">
        <v>10751</v>
      </c>
      <c r="AA16" s="15">
        <f t="shared" si="7"/>
        <v>0.72433889169614285</v>
      </c>
      <c r="AB16" s="14">
        <v>0</v>
      </c>
      <c r="AC16" s="14">
        <v>0</v>
      </c>
      <c r="AD16" s="15" t="str">
        <f t="shared" si="26"/>
        <v>--</v>
      </c>
      <c r="AE16" s="14">
        <v>14061</v>
      </c>
      <c r="AF16" s="14">
        <v>10358.5</v>
      </c>
      <c r="AG16" s="15">
        <f t="shared" si="8"/>
        <v>0.73668302396700092</v>
      </c>
      <c r="AH16" s="14">
        <f t="shared" si="27"/>
        <v>32618</v>
      </c>
      <c r="AI16" s="14">
        <f t="shared" si="28"/>
        <v>23654</v>
      </c>
      <c r="AJ16" s="16">
        <f t="shared" si="29"/>
        <v>0.72518241461769573</v>
      </c>
      <c r="AK16" s="17"/>
      <c r="AL16" s="14">
        <f t="shared" si="11"/>
        <v>7784.5</v>
      </c>
      <c r="AM16" s="14">
        <f t="shared" si="12"/>
        <v>5376.5</v>
      </c>
      <c r="AN16" s="15">
        <f t="shared" si="13"/>
        <v>0.69066735178881111</v>
      </c>
      <c r="AO16" s="14">
        <f t="shared" si="14"/>
        <v>24968</v>
      </c>
      <c r="AP16" s="14">
        <f t="shared" si="15"/>
        <v>17870.5</v>
      </c>
      <c r="AQ16" s="15">
        <f t="shared" si="16"/>
        <v>0.71573614226209548</v>
      </c>
      <c r="AR16" s="14">
        <f t="shared" si="17"/>
        <v>0</v>
      </c>
      <c r="AS16" s="14">
        <f t="shared" si="17"/>
        <v>0</v>
      </c>
      <c r="AT16" s="15" t="str">
        <f t="shared" si="18"/>
        <v>--</v>
      </c>
      <c r="AU16" s="14">
        <f t="shared" si="19"/>
        <v>25291</v>
      </c>
      <c r="AV16" s="14">
        <f t="shared" si="20"/>
        <v>18089</v>
      </c>
      <c r="AW16" s="15">
        <f t="shared" si="21"/>
        <v>0.71523466845913564</v>
      </c>
      <c r="AX16" s="14">
        <f t="shared" si="22"/>
        <v>58043.5</v>
      </c>
      <c r="AY16" s="14">
        <f t="shared" si="23"/>
        <v>41336</v>
      </c>
      <c r="AZ16" s="16">
        <f t="shared" si="24"/>
        <v>0.71215553851852487</v>
      </c>
    </row>
    <row r="17" spans="1:52">
      <c r="A17">
        <v>508</v>
      </c>
      <c r="B17" s="25">
        <v>3</v>
      </c>
      <c r="C17" t="s">
        <v>66</v>
      </c>
      <c r="D17" s="18"/>
      <c r="E17" t="s">
        <v>67</v>
      </c>
      <c r="F17" s="14">
        <v>16192.5</v>
      </c>
      <c r="G17" s="14">
        <v>12342</v>
      </c>
      <c r="H17" s="15">
        <f t="shared" si="0"/>
        <v>0.76220472440944886</v>
      </c>
      <c r="I17" s="14">
        <v>35188.5</v>
      </c>
      <c r="J17" s="14">
        <v>25391.5</v>
      </c>
      <c r="K17" s="15">
        <f t="shared" si="1"/>
        <v>0.72158517697543234</v>
      </c>
      <c r="L17" s="14">
        <v>0</v>
      </c>
      <c r="M17" s="14">
        <v>0</v>
      </c>
      <c r="N17" s="15" t="str">
        <f t="shared" si="25"/>
        <v>--</v>
      </c>
      <c r="O17" s="14">
        <v>37810</v>
      </c>
      <c r="P17" s="14">
        <v>27542</v>
      </c>
      <c r="Q17" s="15">
        <f t="shared" si="2"/>
        <v>0.72843163184342763</v>
      </c>
      <c r="R17" s="14">
        <f t="shared" si="3"/>
        <v>89191</v>
      </c>
      <c r="S17" s="14">
        <f t="shared" si="4"/>
        <v>65275.5</v>
      </c>
      <c r="T17" s="16">
        <f t="shared" si="5"/>
        <v>0.7318619591662836</v>
      </c>
      <c r="U17" s="17"/>
      <c r="V17" s="14">
        <v>5545.5</v>
      </c>
      <c r="W17" s="14">
        <v>3576.5</v>
      </c>
      <c r="X17" s="15">
        <f t="shared" si="6"/>
        <v>0.64493733657920838</v>
      </c>
      <c r="Y17" s="14">
        <v>35711</v>
      </c>
      <c r="Z17" s="14">
        <v>25963.5</v>
      </c>
      <c r="AA17" s="15">
        <f t="shared" si="7"/>
        <v>0.72704488812970791</v>
      </c>
      <c r="AB17" s="14">
        <v>0</v>
      </c>
      <c r="AC17" s="14">
        <v>0</v>
      </c>
      <c r="AD17" s="15" t="str">
        <f t="shared" si="26"/>
        <v>--</v>
      </c>
      <c r="AE17" s="14">
        <v>30659.5</v>
      </c>
      <c r="AF17" s="14">
        <v>23074.5</v>
      </c>
      <c r="AG17" s="15">
        <f t="shared" si="8"/>
        <v>0.75260522839576638</v>
      </c>
      <c r="AH17" s="14">
        <f t="shared" si="27"/>
        <v>71916</v>
      </c>
      <c r="AI17" s="14">
        <f t="shared" si="28"/>
        <v>52614.5</v>
      </c>
      <c r="AJ17" s="16">
        <f t="shared" si="29"/>
        <v>0.73161049001612988</v>
      </c>
      <c r="AK17" s="17"/>
      <c r="AL17" s="14">
        <f t="shared" si="11"/>
        <v>21738</v>
      </c>
      <c r="AM17" s="14">
        <f t="shared" si="12"/>
        <v>15918.5</v>
      </c>
      <c r="AN17" s="15">
        <f t="shared" si="13"/>
        <v>0.73228907903210971</v>
      </c>
      <c r="AO17" s="14">
        <f t="shared" si="14"/>
        <v>70899.5</v>
      </c>
      <c r="AP17" s="14">
        <f t="shared" si="15"/>
        <v>51355</v>
      </c>
      <c r="AQ17" s="15">
        <f t="shared" si="16"/>
        <v>0.72433515045945318</v>
      </c>
      <c r="AR17" s="14">
        <f t="shared" si="17"/>
        <v>0</v>
      </c>
      <c r="AS17" s="14">
        <f t="shared" si="17"/>
        <v>0</v>
      </c>
      <c r="AT17" s="15" t="str">
        <f t="shared" si="18"/>
        <v>--</v>
      </c>
      <c r="AU17" s="14">
        <f t="shared" si="19"/>
        <v>68469.5</v>
      </c>
      <c r="AV17" s="14">
        <f t="shared" si="20"/>
        <v>50616.5</v>
      </c>
      <c r="AW17" s="15">
        <f t="shared" si="21"/>
        <v>0.73925616515382764</v>
      </c>
      <c r="AX17" s="14">
        <f t="shared" si="22"/>
        <v>161107</v>
      </c>
      <c r="AY17" s="14">
        <f t="shared" si="23"/>
        <v>117890</v>
      </c>
      <c r="AZ17" s="16">
        <f t="shared" si="24"/>
        <v>0.73174970671665418</v>
      </c>
    </row>
    <row r="18" spans="1:52">
      <c r="A18">
        <v>508</v>
      </c>
      <c r="B18" s="25">
        <v>5</v>
      </c>
      <c r="C18" t="s">
        <v>70</v>
      </c>
      <c r="D18" s="18"/>
      <c r="E18" t="s">
        <v>71</v>
      </c>
      <c r="F18" s="14">
        <v>5471.5</v>
      </c>
      <c r="G18" s="14">
        <v>3826</v>
      </c>
      <c r="H18" s="15">
        <f t="shared" si="0"/>
        <v>0.69925980078589056</v>
      </c>
      <c r="I18" s="14">
        <v>10856</v>
      </c>
      <c r="J18" s="14">
        <v>8016</v>
      </c>
      <c r="K18" s="15">
        <f t="shared" si="1"/>
        <v>0.73839351510685336</v>
      </c>
      <c r="L18" s="14">
        <v>0</v>
      </c>
      <c r="M18" s="14">
        <v>0</v>
      </c>
      <c r="N18" s="15" t="str">
        <f t="shared" si="25"/>
        <v>--</v>
      </c>
      <c r="O18" s="14">
        <v>11131</v>
      </c>
      <c r="P18" s="14">
        <v>8254</v>
      </c>
      <c r="Q18" s="15">
        <f t="shared" si="2"/>
        <v>0.74153265654478484</v>
      </c>
      <c r="R18" s="14">
        <f t="shared" si="3"/>
        <v>27458.5</v>
      </c>
      <c r="S18" s="14">
        <f t="shared" si="4"/>
        <v>20096</v>
      </c>
      <c r="T18" s="16">
        <f t="shared" si="5"/>
        <v>0.73186809184769741</v>
      </c>
      <c r="U18" s="17"/>
      <c r="V18" s="14">
        <v>2895</v>
      </c>
      <c r="W18" s="14">
        <v>2201.5</v>
      </c>
      <c r="X18" s="15">
        <f t="shared" si="6"/>
        <v>0.76044905008635577</v>
      </c>
      <c r="Y18" s="14">
        <v>13124</v>
      </c>
      <c r="Z18" s="14">
        <v>9547</v>
      </c>
      <c r="AA18" s="15">
        <f t="shared" si="7"/>
        <v>0.72744590064004877</v>
      </c>
      <c r="AB18" s="14">
        <v>0</v>
      </c>
      <c r="AC18" s="14">
        <v>0</v>
      </c>
      <c r="AD18" s="15" t="str">
        <f t="shared" si="26"/>
        <v>--</v>
      </c>
      <c r="AE18" s="14">
        <v>14227</v>
      </c>
      <c r="AF18" s="14">
        <v>10259.5</v>
      </c>
      <c r="AG18" s="15">
        <f t="shared" si="8"/>
        <v>0.72112883953047024</v>
      </c>
      <c r="AH18" s="14">
        <f t="shared" si="27"/>
        <v>30246</v>
      </c>
      <c r="AI18" s="14">
        <f t="shared" si="28"/>
        <v>22008</v>
      </c>
      <c r="AJ18" s="16">
        <f t="shared" si="29"/>
        <v>0.7276334060702242</v>
      </c>
      <c r="AK18" s="17"/>
      <c r="AL18" s="14">
        <f t="shared" si="11"/>
        <v>8366.5</v>
      </c>
      <c r="AM18" s="14">
        <f t="shared" si="12"/>
        <v>6027.5</v>
      </c>
      <c r="AN18" s="15">
        <f t="shared" si="13"/>
        <v>0.72043267794179167</v>
      </c>
      <c r="AO18" s="14">
        <f t="shared" si="14"/>
        <v>23980</v>
      </c>
      <c r="AP18" s="14">
        <f t="shared" si="15"/>
        <v>17563</v>
      </c>
      <c r="AQ18" s="15">
        <f t="shared" si="16"/>
        <v>0.73240200166805669</v>
      </c>
      <c r="AR18" s="14">
        <f t="shared" si="17"/>
        <v>0</v>
      </c>
      <c r="AS18" s="14">
        <f t="shared" si="17"/>
        <v>0</v>
      </c>
      <c r="AT18" s="15" t="str">
        <f t="shared" si="18"/>
        <v>--</v>
      </c>
      <c r="AU18" s="14">
        <f t="shared" si="19"/>
        <v>25358</v>
      </c>
      <c r="AV18" s="14">
        <f t="shared" si="20"/>
        <v>18513.5</v>
      </c>
      <c r="AW18" s="15">
        <f t="shared" si="21"/>
        <v>0.73008518021926017</v>
      </c>
      <c r="AX18" s="14">
        <f t="shared" si="22"/>
        <v>57704.5</v>
      </c>
      <c r="AY18" s="14">
        <f t="shared" si="23"/>
        <v>42104</v>
      </c>
      <c r="AZ18" s="16">
        <f t="shared" si="24"/>
        <v>0.72964846762384217</v>
      </c>
    </row>
    <row r="19" spans="1:52">
      <c r="A19">
        <v>508</v>
      </c>
      <c r="B19" s="25">
        <v>6</v>
      </c>
      <c r="C19" t="s">
        <v>72</v>
      </c>
      <c r="D19" s="18"/>
      <c r="E19" t="s">
        <v>73</v>
      </c>
      <c r="F19" s="14">
        <v>11376</v>
      </c>
      <c r="G19" s="14">
        <v>8155</v>
      </c>
      <c r="H19" s="15">
        <f t="shared" si="0"/>
        <v>0.71686005625879046</v>
      </c>
      <c r="I19" s="14">
        <v>23896.5</v>
      </c>
      <c r="J19" s="14">
        <v>16594</v>
      </c>
      <c r="K19" s="15">
        <f t="shared" si="1"/>
        <v>0.69441131546460777</v>
      </c>
      <c r="L19" s="14">
        <v>0</v>
      </c>
      <c r="M19" s="14">
        <v>0</v>
      </c>
      <c r="N19" s="15" t="str">
        <f t="shared" si="25"/>
        <v>--</v>
      </c>
      <c r="O19" s="14">
        <v>24518</v>
      </c>
      <c r="P19" s="14">
        <v>17008</v>
      </c>
      <c r="Q19" s="15">
        <f t="shared" si="2"/>
        <v>0.69369442858308183</v>
      </c>
      <c r="R19" s="14">
        <f t="shared" si="3"/>
        <v>59790.5</v>
      </c>
      <c r="S19" s="14">
        <f t="shared" si="4"/>
        <v>41757</v>
      </c>
      <c r="T19" s="16">
        <f t="shared" si="5"/>
        <v>0.69838853998544914</v>
      </c>
      <c r="U19" s="17"/>
      <c r="V19" s="14">
        <v>12576</v>
      </c>
      <c r="W19" s="14">
        <v>9063</v>
      </c>
      <c r="X19" s="15">
        <f t="shared" si="6"/>
        <v>0.72065839694656486</v>
      </c>
      <c r="Y19" s="14">
        <v>35190</v>
      </c>
      <c r="Z19" s="14">
        <v>28361</v>
      </c>
      <c r="AA19" s="15">
        <f t="shared" si="7"/>
        <v>0.80593918726911051</v>
      </c>
      <c r="AB19" s="14">
        <v>0</v>
      </c>
      <c r="AC19" s="14">
        <v>0</v>
      </c>
      <c r="AD19" s="15" t="str">
        <f t="shared" si="26"/>
        <v>--</v>
      </c>
      <c r="AE19" s="14">
        <v>33182</v>
      </c>
      <c r="AF19" s="14">
        <v>26096</v>
      </c>
      <c r="AG19" s="15">
        <f t="shared" si="8"/>
        <v>0.78645048520282079</v>
      </c>
      <c r="AH19" s="14">
        <f t="shared" si="27"/>
        <v>80948</v>
      </c>
      <c r="AI19" s="14">
        <f t="shared" si="28"/>
        <v>63520</v>
      </c>
      <c r="AJ19" s="16">
        <f t="shared" si="29"/>
        <v>0.78470128971685527</v>
      </c>
      <c r="AK19" s="17"/>
      <c r="AL19" s="14">
        <f t="shared" si="11"/>
        <v>23952</v>
      </c>
      <c r="AM19" s="14">
        <f t="shared" si="12"/>
        <v>17218</v>
      </c>
      <c r="AN19" s="15">
        <f t="shared" si="13"/>
        <v>0.71885437541750163</v>
      </c>
      <c r="AO19" s="14">
        <f t="shared" si="14"/>
        <v>59086.5</v>
      </c>
      <c r="AP19" s="14">
        <f t="shared" si="15"/>
        <v>44955</v>
      </c>
      <c r="AQ19" s="15">
        <f t="shared" si="16"/>
        <v>0.76083369297555281</v>
      </c>
      <c r="AR19" s="14">
        <f t="shared" si="17"/>
        <v>0</v>
      </c>
      <c r="AS19" s="14">
        <f t="shared" si="17"/>
        <v>0</v>
      </c>
      <c r="AT19" s="15" t="str">
        <f t="shared" si="18"/>
        <v>--</v>
      </c>
      <c r="AU19" s="14">
        <f t="shared" si="19"/>
        <v>57700</v>
      </c>
      <c r="AV19" s="14">
        <f t="shared" si="20"/>
        <v>43104</v>
      </c>
      <c r="AW19" s="15">
        <f t="shared" si="21"/>
        <v>0.74703639514731368</v>
      </c>
      <c r="AX19" s="14">
        <f t="shared" si="22"/>
        <v>140738.5</v>
      </c>
      <c r="AY19" s="14">
        <f t="shared" si="23"/>
        <v>105277</v>
      </c>
      <c r="AZ19" s="16">
        <f t="shared" si="24"/>
        <v>0.74803269894165425</v>
      </c>
    </row>
    <row r="20" spans="1:52">
      <c r="A20">
        <v>508</v>
      </c>
      <c r="B20" s="25">
        <v>7</v>
      </c>
      <c r="C20" t="s">
        <v>74</v>
      </c>
      <c r="D20" s="18"/>
      <c r="E20" t="s">
        <v>75</v>
      </c>
      <c r="F20" s="14">
        <v>20659</v>
      </c>
      <c r="G20" s="14">
        <v>15108</v>
      </c>
      <c r="H20" s="15">
        <f t="shared" si="0"/>
        <v>0.73130354809042064</v>
      </c>
      <c r="I20" s="14">
        <v>34443.5</v>
      </c>
      <c r="J20" s="14">
        <v>24055.5</v>
      </c>
      <c r="K20" s="15">
        <f t="shared" si="1"/>
        <v>0.69840463367543948</v>
      </c>
      <c r="L20" s="14">
        <v>0</v>
      </c>
      <c r="M20" s="14">
        <v>0</v>
      </c>
      <c r="N20" s="15" t="str">
        <f t="shared" si="25"/>
        <v>--</v>
      </c>
      <c r="O20" s="14">
        <v>35808</v>
      </c>
      <c r="P20" s="14">
        <v>26063</v>
      </c>
      <c r="Q20" s="15">
        <f t="shared" si="2"/>
        <v>0.72785411081322604</v>
      </c>
      <c r="R20" s="14">
        <f t="shared" si="3"/>
        <v>90910.5</v>
      </c>
      <c r="S20" s="14">
        <f t="shared" si="4"/>
        <v>65226.5</v>
      </c>
      <c r="T20" s="16">
        <f t="shared" si="5"/>
        <v>0.71748037905412465</v>
      </c>
      <c r="U20" s="17"/>
      <c r="V20" s="14">
        <v>5895.5</v>
      </c>
      <c r="W20" s="14">
        <v>3717.5</v>
      </c>
      <c r="X20" s="15">
        <f t="shared" si="6"/>
        <v>0.63056568569247728</v>
      </c>
      <c r="Y20" s="14">
        <v>32795.5</v>
      </c>
      <c r="Z20" s="14">
        <v>24245.5</v>
      </c>
      <c r="AA20" s="15">
        <f t="shared" si="7"/>
        <v>0.73929350063270871</v>
      </c>
      <c r="AB20" s="14">
        <v>0</v>
      </c>
      <c r="AC20" s="14">
        <v>0</v>
      </c>
      <c r="AD20" s="15" t="str">
        <f t="shared" si="26"/>
        <v>--</v>
      </c>
      <c r="AE20" s="14">
        <v>31089</v>
      </c>
      <c r="AF20" s="14">
        <v>23229</v>
      </c>
      <c r="AG20" s="15">
        <f t="shared" si="8"/>
        <v>0.74717745826498116</v>
      </c>
      <c r="AH20" s="14">
        <f t="shared" si="27"/>
        <v>69780</v>
      </c>
      <c r="AI20" s="14">
        <f t="shared" si="28"/>
        <v>51192</v>
      </c>
      <c r="AJ20" s="16">
        <f t="shared" si="29"/>
        <v>0.73361994840928635</v>
      </c>
      <c r="AK20" s="17"/>
      <c r="AL20" s="14">
        <f t="shared" si="11"/>
        <v>26554.5</v>
      </c>
      <c r="AM20" s="14">
        <f t="shared" si="12"/>
        <v>18825.5</v>
      </c>
      <c r="AN20" s="15">
        <f t="shared" si="13"/>
        <v>0.70893822139373741</v>
      </c>
      <c r="AO20" s="14">
        <f t="shared" si="14"/>
        <v>67239</v>
      </c>
      <c r="AP20" s="14">
        <f t="shared" si="15"/>
        <v>48301</v>
      </c>
      <c r="AQ20" s="15">
        <f t="shared" si="16"/>
        <v>0.71834798256963961</v>
      </c>
      <c r="AR20" s="14">
        <f t="shared" si="17"/>
        <v>0</v>
      </c>
      <c r="AS20" s="14">
        <f t="shared" si="17"/>
        <v>0</v>
      </c>
      <c r="AT20" s="15" t="str">
        <f t="shared" si="18"/>
        <v>--</v>
      </c>
      <c r="AU20" s="14">
        <f t="shared" si="19"/>
        <v>66897</v>
      </c>
      <c r="AV20" s="14">
        <f t="shared" si="20"/>
        <v>49292</v>
      </c>
      <c r="AW20" s="15">
        <f t="shared" si="21"/>
        <v>0.73683423770871637</v>
      </c>
      <c r="AX20" s="14">
        <f t="shared" si="22"/>
        <v>160690.5</v>
      </c>
      <c r="AY20" s="14">
        <f t="shared" si="23"/>
        <v>116418.5</v>
      </c>
      <c r="AZ20" s="16">
        <f t="shared" si="24"/>
        <v>0.72448900215009604</v>
      </c>
    </row>
    <row r="21" spans="1:52">
      <c r="A21">
        <v>502</v>
      </c>
      <c r="B21" s="25">
        <v>1</v>
      </c>
      <c r="C21" t="s">
        <v>16</v>
      </c>
      <c r="D21" s="13">
        <v>502</v>
      </c>
      <c r="E21" t="s">
        <v>58</v>
      </c>
      <c r="F21" s="14">
        <v>49264</v>
      </c>
      <c r="G21" s="14">
        <v>41831</v>
      </c>
      <c r="H21" s="15">
        <f t="shared" si="0"/>
        <v>0.84911903215329654</v>
      </c>
      <c r="I21" s="14">
        <v>92706.5</v>
      </c>
      <c r="J21" s="14">
        <v>72125.5</v>
      </c>
      <c r="K21" s="15">
        <f t="shared" si="1"/>
        <v>0.77799830648336421</v>
      </c>
      <c r="L21" s="14">
        <v>0</v>
      </c>
      <c r="M21" s="14">
        <v>0</v>
      </c>
      <c r="N21" s="15" t="str">
        <f t="shared" si="25"/>
        <v>--</v>
      </c>
      <c r="O21" s="14">
        <v>107251.5</v>
      </c>
      <c r="P21" s="14">
        <v>86659.5</v>
      </c>
      <c r="Q21" s="15">
        <f t="shared" si="2"/>
        <v>0.80800268527712904</v>
      </c>
      <c r="R21" s="14">
        <f t="shared" si="3"/>
        <v>249222</v>
      </c>
      <c r="S21" s="14">
        <f t="shared" si="4"/>
        <v>200616</v>
      </c>
      <c r="T21" s="16">
        <f t="shared" si="5"/>
        <v>0.80496906372631627</v>
      </c>
      <c r="U21" s="17"/>
      <c r="V21" s="14">
        <v>14212</v>
      </c>
      <c r="W21" s="14">
        <v>11823</v>
      </c>
      <c r="X21" s="15">
        <f t="shared" si="6"/>
        <v>0.83190261750633265</v>
      </c>
      <c r="Y21" s="14">
        <v>96952</v>
      </c>
      <c r="Z21" s="14">
        <v>78581</v>
      </c>
      <c r="AA21" s="15">
        <f t="shared" si="7"/>
        <v>0.8105144813928542</v>
      </c>
      <c r="AB21" s="14">
        <v>0</v>
      </c>
      <c r="AC21" s="14">
        <v>0</v>
      </c>
      <c r="AD21" s="15" t="str">
        <f t="shared" si="26"/>
        <v>--</v>
      </c>
      <c r="AE21" s="14">
        <v>89842</v>
      </c>
      <c r="AF21" s="14">
        <v>74427</v>
      </c>
      <c r="AG21" s="15">
        <f t="shared" si="8"/>
        <v>0.82842100576567756</v>
      </c>
      <c r="AH21" s="14">
        <f t="shared" si="27"/>
        <v>201006</v>
      </c>
      <c r="AI21" s="14">
        <f t="shared" si="28"/>
        <v>164831</v>
      </c>
      <c r="AJ21" s="16">
        <f t="shared" si="29"/>
        <v>0.82003024785329792</v>
      </c>
      <c r="AK21" s="17"/>
      <c r="AL21" s="14">
        <f t="shared" si="11"/>
        <v>63476</v>
      </c>
      <c r="AM21" s="14">
        <f t="shared" si="12"/>
        <v>53654</v>
      </c>
      <c r="AN21" s="15">
        <f t="shared" si="13"/>
        <v>0.84526435188102589</v>
      </c>
      <c r="AO21" s="14">
        <f t="shared" si="14"/>
        <v>189658.5</v>
      </c>
      <c r="AP21" s="14">
        <f t="shared" si="15"/>
        <v>150706.5</v>
      </c>
      <c r="AQ21" s="15">
        <f t="shared" si="16"/>
        <v>0.79462033075237859</v>
      </c>
      <c r="AR21" s="14">
        <f t="shared" si="17"/>
        <v>0</v>
      </c>
      <c r="AS21" s="14">
        <f t="shared" si="17"/>
        <v>0</v>
      </c>
      <c r="AT21" s="15" t="str">
        <f t="shared" si="18"/>
        <v>--</v>
      </c>
      <c r="AU21" s="14">
        <f t="shared" si="19"/>
        <v>197093.5</v>
      </c>
      <c r="AV21" s="14">
        <f t="shared" si="20"/>
        <v>161086.5</v>
      </c>
      <c r="AW21" s="15">
        <f t="shared" si="21"/>
        <v>0.81731005842404747</v>
      </c>
      <c r="AX21" s="14">
        <f t="shared" si="22"/>
        <v>450228</v>
      </c>
      <c r="AY21" s="14">
        <f t="shared" si="23"/>
        <v>365447</v>
      </c>
      <c r="AZ21" s="16">
        <f t="shared" si="24"/>
        <v>0.8116931865632524</v>
      </c>
    </row>
    <row r="22" spans="1:52">
      <c r="A22">
        <v>532</v>
      </c>
      <c r="B22" s="25">
        <v>1</v>
      </c>
      <c r="C22" t="s">
        <v>28</v>
      </c>
      <c r="D22" s="13">
        <v>532</v>
      </c>
      <c r="E22" t="s">
        <v>90</v>
      </c>
      <c r="F22" s="14">
        <v>28683.25</v>
      </c>
      <c r="G22" s="14">
        <v>24170.5</v>
      </c>
      <c r="H22" s="15">
        <f t="shared" si="0"/>
        <v>0.84266950223562531</v>
      </c>
      <c r="I22" s="14">
        <v>57590.25</v>
      </c>
      <c r="J22" s="14">
        <v>42108</v>
      </c>
      <c r="K22" s="15">
        <f t="shared" si="1"/>
        <v>0.73116543164858638</v>
      </c>
      <c r="L22" s="14">
        <v>0</v>
      </c>
      <c r="M22" s="14">
        <v>0</v>
      </c>
      <c r="N22" s="15" t="str">
        <f t="shared" si="25"/>
        <v>--</v>
      </c>
      <c r="O22" s="14">
        <v>67413.25</v>
      </c>
      <c r="P22" s="14">
        <v>53187.4</v>
      </c>
      <c r="Q22" s="15">
        <f t="shared" si="2"/>
        <v>0.78897546105550465</v>
      </c>
      <c r="R22" s="14">
        <f t="shared" si="3"/>
        <v>153686.75</v>
      </c>
      <c r="S22" s="14">
        <f t="shared" si="4"/>
        <v>119465.9</v>
      </c>
      <c r="T22" s="16">
        <f t="shared" si="5"/>
        <v>0.77733376494720585</v>
      </c>
      <c r="U22" s="17"/>
      <c r="V22" s="14">
        <v>4986</v>
      </c>
      <c r="W22" s="14">
        <v>3929</v>
      </c>
      <c r="X22" s="15">
        <f t="shared" si="6"/>
        <v>0.7880064179703169</v>
      </c>
      <c r="Y22" s="14">
        <v>54290.75</v>
      </c>
      <c r="Z22" s="14">
        <v>41125.25</v>
      </c>
      <c r="AA22" s="15">
        <f t="shared" si="7"/>
        <v>0.75750012663298993</v>
      </c>
      <c r="AB22" s="14">
        <v>0</v>
      </c>
      <c r="AC22" s="14">
        <v>0</v>
      </c>
      <c r="AD22" s="15" t="str">
        <f t="shared" si="26"/>
        <v>--</v>
      </c>
      <c r="AE22" s="14">
        <v>47625.5</v>
      </c>
      <c r="AF22" s="14">
        <v>36806.5</v>
      </c>
      <c r="AG22" s="15">
        <f t="shared" si="8"/>
        <v>0.77283178129363472</v>
      </c>
      <c r="AH22" s="14">
        <f t="shared" si="27"/>
        <v>106902.25</v>
      </c>
      <c r="AI22" s="14">
        <f t="shared" si="28"/>
        <v>81860.75</v>
      </c>
      <c r="AJ22" s="16">
        <f t="shared" si="29"/>
        <v>0.76575329331234843</v>
      </c>
      <c r="AK22" s="17"/>
      <c r="AL22" s="14">
        <f t="shared" si="11"/>
        <v>33669.25</v>
      </c>
      <c r="AM22" s="14">
        <f t="shared" si="12"/>
        <v>28099.5</v>
      </c>
      <c r="AN22" s="15">
        <f t="shared" si="13"/>
        <v>0.83457457472322671</v>
      </c>
      <c r="AO22" s="14">
        <f t="shared" si="14"/>
        <v>111881</v>
      </c>
      <c r="AP22" s="14">
        <f t="shared" si="15"/>
        <v>83233.25</v>
      </c>
      <c r="AQ22" s="15">
        <f t="shared" si="16"/>
        <v>0.74394445884466531</v>
      </c>
      <c r="AR22" s="14">
        <f t="shared" si="17"/>
        <v>0</v>
      </c>
      <c r="AS22" s="14">
        <f t="shared" si="17"/>
        <v>0</v>
      </c>
      <c r="AT22" s="15" t="str">
        <f t="shared" si="18"/>
        <v>--</v>
      </c>
      <c r="AU22" s="14">
        <f t="shared" si="19"/>
        <v>115038.75</v>
      </c>
      <c r="AV22" s="14">
        <f t="shared" si="20"/>
        <v>89993.9</v>
      </c>
      <c r="AW22" s="15">
        <f t="shared" si="21"/>
        <v>0.7822920537644924</v>
      </c>
      <c r="AX22" s="14">
        <f t="shared" si="22"/>
        <v>260589</v>
      </c>
      <c r="AY22" s="14">
        <f t="shared" si="23"/>
        <v>201326.65</v>
      </c>
      <c r="AZ22" s="16">
        <f t="shared" si="24"/>
        <v>0.77258307142665272</v>
      </c>
    </row>
    <row r="23" spans="1:52">
      <c r="A23">
        <v>507</v>
      </c>
      <c r="B23" s="25">
        <v>1</v>
      </c>
      <c r="C23" t="s">
        <v>15</v>
      </c>
      <c r="D23" s="13">
        <v>507</v>
      </c>
      <c r="E23" t="s">
        <v>60</v>
      </c>
      <c r="F23" s="14">
        <v>3063</v>
      </c>
      <c r="G23" s="14">
        <v>2547</v>
      </c>
      <c r="H23" s="15">
        <f t="shared" si="0"/>
        <v>0.83153770812928507</v>
      </c>
      <c r="I23" s="14">
        <v>8085</v>
      </c>
      <c r="J23" s="14">
        <v>6622</v>
      </c>
      <c r="K23" s="15">
        <f t="shared" si="1"/>
        <v>0.81904761904761902</v>
      </c>
      <c r="L23" s="14">
        <v>0</v>
      </c>
      <c r="M23" s="14">
        <v>0</v>
      </c>
      <c r="N23" s="15" t="str">
        <f t="shared" si="25"/>
        <v>--</v>
      </c>
      <c r="O23" s="14">
        <v>7503</v>
      </c>
      <c r="P23" s="14">
        <v>6230.5</v>
      </c>
      <c r="Q23" s="15">
        <f t="shared" si="2"/>
        <v>0.83040117286418769</v>
      </c>
      <c r="R23" s="14">
        <f t="shared" si="3"/>
        <v>18651</v>
      </c>
      <c r="S23" s="14">
        <f t="shared" si="4"/>
        <v>15399.5</v>
      </c>
      <c r="T23" s="16">
        <f t="shared" si="5"/>
        <v>0.82566618411881398</v>
      </c>
      <c r="U23" s="17"/>
      <c r="V23" s="14">
        <v>716</v>
      </c>
      <c r="W23" s="14">
        <v>639</v>
      </c>
      <c r="X23" s="15">
        <f t="shared" si="6"/>
        <v>0.89245810055865926</v>
      </c>
      <c r="Y23" s="14">
        <v>12094.5</v>
      </c>
      <c r="Z23" s="14">
        <v>9809</v>
      </c>
      <c r="AA23" s="15">
        <f t="shared" si="7"/>
        <v>0.81102980693703752</v>
      </c>
      <c r="AB23" s="14">
        <v>0</v>
      </c>
      <c r="AC23" s="14">
        <v>0</v>
      </c>
      <c r="AD23" s="15" t="str">
        <f t="shared" si="26"/>
        <v>--</v>
      </c>
      <c r="AE23" s="14">
        <v>11261</v>
      </c>
      <c r="AF23" s="14">
        <v>9457</v>
      </c>
      <c r="AG23" s="15">
        <f t="shared" si="8"/>
        <v>0.83980108338513448</v>
      </c>
      <c r="AH23" s="14">
        <f t="shared" si="27"/>
        <v>24071.5</v>
      </c>
      <c r="AI23" s="14">
        <f t="shared" si="28"/>
        <v>19905</v>
      </c>
      <c r="AJ23" s="16">
        <f t="shared" si="29"/>
        <v>0.82691149284423493</v>
      </c>
      <c r="AK23" s="17"/>
      <c r="AL23" s="14">
        <f t="shared" si="11"/>
        <v>3779</v>
      </c>
      <c r="AM23" s="14">
        <f t="shared" si="12"/>
        <v>3186</v>
      </c>
      <c r="AN23" s="15">
        <f t="shared" si="13"/>
        <v>0.84308017994178353</v>
      </c>
      <c r="AO23" s="14">
        <f t="shared" si="14"/>
        <v>20179.5</v>
      </c>
      <c r="AP23" s="14">
        <f t="shared" si="15"/>
        <v>16431</v>
      </c>
      <c r="AQ23" s="15">
        <f t="shared" si="16"/>
        <v>0.81424217646621566</v>
      </c>
      <c r="AR23" s="14">
        <f t="shared" si="17"/>
        <v>0</v>
      </c>
      <c r="AS23" s="14">
        <f t="shared" si="17"/>
        <v>0</v>
      </c>
      <c r="AT23" s="15" t="str">
        <f t="shared" si="18"/>
        <v>--</v>
      </c>
      <c r="AU23" s="14">
        <f t="shared" si="19"/>
        <v>18764</v>
      </c>
      <c r="AV23" s="14">
        <f t="shared" si="20"/>
        <v>15687.5</v>
      </c>
      <c r="AW23" s="15">
        <f t="shared" si="21"/>
        <v>0.83604242165849496</v>
      </c>
      <c r="AX23" s="14">
        <f t="shared" si="22"/>
        <v>42722.5</v>
      </c>
      <c r="AY23" s="14">
        <f t="shared" si="23"/>
        <v>35304.5</v>
      </c>
      <c r="AZ23" s="16">
        <f t="shared" si="24"/>
        <v>0.82636783896073496</v>
      </c>
    </row>
    <row r="24" spans="1:52">
      <c r="A24">
        <v>509</v>
      </c>
      <c r="B24" s="25">
        <v>1</v>
      </c>
      <c r="C24" t="s">
        <v>17</v>
      </c>
      <c r="D24" s="13">
        <v>509</v>
      </c>
      <c r="E24" t="s">
        <v>17</v>
      </c>
      <c r="F24" s="14">
        <v>21746</v>
      </c>
      <c r="G24" s="14">
        <v>15897</v>
      </c>
      <c r="H24" s="15">
        <f t="shared" si="0"/>
        <v>0.73103099420583095</v>
      </c>
      <c r="I24" s="14">
        <v>42905</v>
      </c>
      <c r="J24" s="14">
        <v>30030.5</v>
      </c>
      <c r="K24" s="15">
        <f t="shared" si="1"/>
        <v>0.69993007807947794</v>
      </c>
      <c r="L24" s="14">
        <v>0</v>
      </c>
      <c r="M24" s="14">
        <v>0</v>
      </c>
      <c r="N24" s="15" t="str">
        <f t="shared" si="25"/>
        <v>--</v>
      </c>
      <c r="O24" s="14">
        <v>43804</v>
      </c>
      <c r="P24" s="14">
        <v>31110.5</v>
      </c>
      <c r="Q24" s="15">
        <f t="shared" si="2"/>
        <v>0.7102205278056799</v>
      </c>
      <c r="R24" s="14">
        <f t="shared" si="3"/>
        <v>108455</v>
      </c>
      <c r="S24" s="14">
        <f t="shared" si="4"/>
        <v>77038</v>
      </c>
      <c r="T24" s="16">
        <f t="shared" si="5"/>
        <v>0.71032225346918076</v>
      </c>
      <c r="U24" s="17"/>
      <c r="V24" s="14">
        <v>4949</v>
      </c>
      <c r="W24" s="14">
        <v>3452.5</v>
      </c>
      <c r="X24" s="15">
        <f t="shared" si="6"/>
        <v>0.69761567993534046</v>
      </c>
      <c r="Y24" s="14">
        <v>42926.5</v>
      </c>
      <c r="Z24" s="14">
        <v>34087.5</v>
      </c>
      <c r="AA24" s="15">
        <f t="shared" si="7"/>
        <v>0.79408989784864825</v>
      </c>
      <c r="AB24" s="14">
        <v>0</v>
      </c>
      <c r="AC24" s="14">
        <v>0</v>
      </c>
      <c r="AD24" s="15" t="str">
        <f t="shared" si="26"/>
        <v>--</v>
      </c>
      <c r="AE24" s="14">
        <v>38655</v>
      </c>
      <c r="AF24" s="14">
        <v>31697</v>
      </c>
      <c r="AG24" s="15">
        <f t="shared" si="8"/>
        <v>0.81999741301254692</v>
      </c>
      <c r="AH24" s="14">
        <f t="shared" si="27"/>
        <v>86530.5</v>
      </c>
      <c r="AI24" s="14">
        <f t="shared" si="28"/>
        <v>69237</v>
      </c>
      <c r="AJ24" s="16">
        <f t="shared" si="29"/>
        <v>0.80014561339643242</v>
      </c>
      <c r="AK24" s="17"/>
      <c r="AL24" s="14">
        <f t="shared" si="11"/>
        <v>26695</v>
      </c>
      <c r="AM24" s="14">
        <f t="shared" si="12"/>
        <v>19349.5</v>
      </c>
      <c r="AN24" s="15">
        <f t="shared" si="13"/>
        <v>0.72483611163139161</v>
      </c>
      <c r="AO24" s="14">
        <f t="shared" si="14"/>
        <v>85831.5</v>
      </c>
      <c r="AP24" s="14">
        <f t="shared" si="15"/>
        <v>64118</v>
      </c>
      <c r="AQ24" s="15">
        <f t="shared" si="16"/>
        <v>0.74702178104775052</v>
      </c>
      <c r="AR24" s="14">
        <f t="shared" si="17"/>
        <v>0</v>
      </c>
      <c r="AS24" s="14">
        <f t="shared" si="17"/>
        <v>0</v>
      </c>
      <c r="AT24" s="15" t="str">
        <f t="shared" si="18"/>
        <v>--</v>
      </c>
      <c r="AU24" s="14">
        <f t="shared" si="19"/>
        <v>82459</v>
      </c>
      <c r="AV24" s="14">
        <f t="shared" si="20"/>
        <v>62807.5</v>
      </c>
      <c r="AW24" s="15">
        <f t="shared" si="21"/>
        <v>0.76168156295856126</v>
      </c>
      <c r="AX24" s="14">
        <f t="shared" si="22"/>
        <v>194985.5</v>
      </c>
      <c r="AY24" s="14">
        <f t="shared" si="23"/>
        <v>146275</v>
      </c>
      <c r="AZ24" s="16">
        <f t="shared" si="24"/>
        <v>0.75018398804013631</v>
      </c>
    </row>
    <row r="25" spans="1:52">
      <c r="A25">
        <v>512</v>
      </c>
      <c r="B25" s="25">
        <v>1</v>
      </c>
      <c r="C25" t="s">
        <v>18</v>
      </c>
      <c r="D25" s="13">
        <v>512</v>
      </c>
      <c r="E25" t="s">
        <v>18</v>
      </c>
      <c r="F25" s="14">
        <v>25611.5</v>
      </c>
      <c r="G25" s="14">
        <v>21245</v>
      </c>
      <c r="H25" s="15">
        <f t="shared" si="0"/>
        <v>0.82951018097339091</v>
      </c>
      <c r="I25" s="14">
        <v>55503.5</v>
      </c>
      <c r="J25" s="14">
        <v>42625</v>
      </c>
      <c r="K25" s="15">
        <f t="shared" si="1"/>
        <v>0.76796958750349076</v>
      </c>
      <c r="L25" s="14">
        <v>0</v>
      </c>
      <c r="M25" s="14">
        <v>0</v>
      </c>
      <c r="N25" s="15" t="str">
        <f t="shared" si="25"/>
        <v>--</v>
      </c>
      <c r="O25" s="14">
        <v>69661.5</v>
      </c>
      <c r="P25" s="14">
        <v>57662.5</v>
      </c>
      <c r="Q25" s="15">
        <f t="shared" si="2"/>
        <v>0.82775277592357333</v>
      </c>
      <c r="R25" s="14">
        <f t="shared" si="3"/>
        <v>150776.5</v>
      </c>
      <c r="S25" s="14">
        <f t="shared" si="4"/>
        <v>121532.5</v>
      </c>
      <c r="T25" s="16">
        <f t="shared" si="5"/>
        <v>0.80604404532536567</v>
      </c>
      <c r="U25" s="17"/>
      <c r="V25" s="14">
        <v>4454</v>
      </c>
      <c r="W25" s="14">
        <v>3728</v>
      </c>
      <c r="X25" s="15">
        <f t="shared" si="6"/>
        <v>0.83700044903457571</v>
      </c>
      <c r="Y25" s="14">
        <v>56318.5</v>
      </c>
      <c r="Z25" s="14">
        <v>44522</v>
      </c>
      <c r="AA25" s="15">
        <f t="shared" si="7"/>
        <v>0.7905395207613839</v>
      </c>
      <c r="AB25" s="14">
        <v>0</v>
      </c>
      <c r="AC25" s="14">
        <v>0</v>
      </c>
      <c r="AD25" s="15" t="str">
        <f t="shared" si="26"/>
        <v>--</v>
      </c>
      <c r="AE25" s="14">
        <v>49230</v>
      </c>
      <c r="AF25" s="14">
        <v>40152.5</v>
      </c>
      <c r="AG25" s="15">
        <f t="shared" si="8"/>
        <v>0.81561040016250252</v>
      </c>
      <c r="AH25" s="14">
        <f t="shared" si="27"/>
        <v>110002.5</v>
      </c>
      <c r="AI25" s="14">
        <f t="shared" si="28"/>
        <v>88402.5</v>
      </c>
      <c r="AJ25" s="16">
        <f t="shared" si="29"/>
        <v>0.80364082634485579</v>
      </c>
      <c r="AK25" s="17"/>
      <c r="AL25" s="14">
        <f t="shared" si="11"/>
        <v>30065.5</v>
      </c>
      <c r="AM25" s="14">
        <f t="shared" si="12"/>
        <v>24973</v>
      </c>
      <c r="AN25" s="15">
        <f t="shared" si="13"/>
        <v>0.83061981340739388</v>
      </c>
      <c r="AO25" s="14">
        <f t="shared" si="14"/>
        <v>111822</v>
      </c>
      <c r="AP25" s="14">
        <f t="shared" si="15"/>
        <v>87147</v>
      </c>
      <c r="AQ25" s="15">
        <f t="shared" si="16"/>
        <v>0.77933680313355158</v>
      </c>
      <c r="AR25" s="14">
        <f t="shared" si="17"/>
        <v>0</v>
      </c>
      <c r="AS25" s="14">
        <f t="shared" si="17"/>
        <v>0</v>
      </c>
      <c r="AT25" s="15" t="str">
        <f t="shared" si="18"/>
        <v>--</v>
      </c>
      <c r="AU25" s="14">
        <f t="shared" si="19"/>
        <v>118891.5</v>
      </c>
      <c r="AV25" s="14">
        <f t="shared" si="20"/>
        <v>97815</v>
      </c>
      <c r="AW25" s="15">
        <f t="shared" si="21"/>
        <v>0.82272492146200527</v>
      </c>
      <c r="AX25" s="14">
        <f t="shared" si="22"/>
        <v>260779</v>
      </c>
      <c r="AY25" s="14">
        <f t="shared" si="23"/>
        <v>209935</v>
      </c>
      <c r="AZ25" s="16">
        <f t="shared" si="24"/>
        <v>0.80503031302367134</v>
      </c>
    </row>
    <row r="26" spans="1:52">
      <c r="A26">
        <v>540</v>
      </c>
      <c r="B26" s="25">
        <v>1</v>
      </c>
      <c r="C26" t="s">
        <v>19</v>
      </c>
      <c r="D26" s="13">
        <v>540</v>
      </c>
      <c r="E26" t="s">
        <v>19</v>
      </c>
      <c r="F26" s="14">
        <v>7960</v>
      </c>
      <c r="G26" s="14">
        <v>6787</v>
      </c>
      <c r="H26" s="15">
        <f t="shared" si="0"/>
        <v>0.85263819095477389</v>
      </c>
      <c r="I26" s="14">
        <v>19640.5</v>
      </c>
      <c r="J26" s="14">
        <v>14898.5</v>
      </c>
      <c r="K26" s="15">
        <f t="shared" si="1"/>
        <v>0.75856011812326574</v>
      </c>
      <c r="L26" s="14">
        <v>0</v>
      </c>
      <c r="M26" s="14">
        <v>0</v>
      </c>
      <c r="N26" s="15" t="str">
        <f t="shared" si="25"/>
        <v>--</v>
      </c>
      <c r="O26" s="14">
        <v>23566</v>
      </c>
      <c r="P26" s="14">
        <v>18299.5</v>
      </c>
      <c r="Q26" s="15">
        <f t="shared" si="2"/>
        <v>0.77652125944156836</v>
      </c>
      <c r="R26" s="14">
        <f t="shared" si="3"/>
        <v>51166.5</v>
      </c>
      <c r="S26" s="14">
        <f t="shared" si="4"/>
        <v>39985</v>
      </c>
      <c r="T26" s="16">
        <f t="shared" si="5"/>
        <v>0.78146834354509298</v>
      </c>
      <c r="U26" s="17"/>
      <c r="V26" s="14">
        <v>910</v>
      </c>
      <c r="W26" s="14">
        <v>780</v>
      </c>
      <c r="X26" s="15">
        <f t="shared" si="6"/>
        <v>0.8571428571428571</v>
      </c>
      <c r="Y26" s="14">
        <v>21309</v>
      </c>
      <c r="Z26" s="14">
        <v>17421.5</v>
      </c>
      <c r="AA26" s="15">
        <f t="shared" si="7"/>
        <v>0.817565347975034</v>
      </c>
      <c r="AB26" s="14">
        <v>0</v>
      </c>
      <c r="AC26" s="14">
        <v>0</v>
      </c>
      <c r="AD26" s="15" t="str">
        <f t="shared" si="26"/>
        <v>--</v>
      </c>
      <c r="AE26" s="14">
        <v>19401</v>
      </c>
      <c r="AF26" s="14">
        <v>15821.5</v>
      </c>
      <c r="AG26" s="15">
        <f t="shared" si="8"/>
        <v>0.81549920107210971</v>
      </c>
      <c r="AH26" s="14">
        <f t="shared" si="27"/>
        <v>41620</v>
      </c>
      <c r="AI26" s="14">
        <f t="shared" si="28"/>
        <v>34023</v>
      </c>
      <c r="AJ26" s="16">
        <f t="shared" si="29"/>
        <v>0.8174675636713119</v>
      </c>
      <c r="AK26" s="17"/>
      <c r="AL26" s="14">
        <f t="shared" si="11"/>
        <v>8870</v>
      </c>
      <c r="AM26" s="14">
        <f t="shared" si="12"/>
        <v>7567</v>
      </c>
      <c r="AN26" s="15">
        <f t="shared" si="13"/>
        <v>0.85310033821871478</v>
      </c>
      <c r="AO26" s="14">
        <f t="shared" si="14"/>
        <v>40949.5</v>
      </c>
      <c r="AP26" s="14">
        <f t="shared" si="15"/>
        <v>32320</v>
      </c>
      <c r="AQ26" s="15">
        <f t="shared" si="16"/>
        <v>0.78926482618835392</v>
      </c>
      <c r="AR26" s="14">
        <f t="shared" si="17"/>
        <v>0</v>
      </c>
      <c r="AS26" s="14">
        <f t="shared" si="17"/>
        <v>0</v>
      </c>
      <c r="AT26" s="15" t="str">
        <f t="shared" si="18"/>
        <v>--</v>
      </c>
      <c r="AU26" s="14">
        <f t="shared" si="19"/>
        <v>42967</v>
      </c>
      <c r="AV26" s="14">
        <f t="shared" si="20"/>
        <v>34121</v>
      </c>
      <c r="AW26" s="15">
        <f t="shared" si="21"/>
        <v>0.79412106965810969</v>
      </c>
      <c r="AX26" s="14">
        <f t="shared" si="22"/>
        <v>92786.5</v>
      </c>
      <c r="AY26" s="14">
        <f t="shared" si="23"/>
        <v>74008</v>
      </c>
      <c r="AZ26" s="16">
        <f t="shared" si="24"/>
        <v>0.79761603250472857</v>
      </c>
    </row>
    <row r="27" spans="1:52">
      <c r="A27">
        <v>519</v>
      </c>
      <c r="B27" s="25">
        <v>1</v>
      </c>
      <c r="C27" t="s">
        <v>20</v>
      </c>
      <c r="D27" s="13">
        <v>519</v>
      </c>
      <c r="E27" t="s">
        <v>20</v>
      </c>
      <c r="F27" s="14">
        <v>2441</v>
      </c>
      <c r="G27" s="14">
        <v>2196</v>
      </c>
      <c r="H27" s="15">
        <f t="shared" si="0"/>
        <v>0.89963129864809499</v>
      </c>
      <c r="I27" s="14">
        <v>5506</v>
      </c>
      <c r="J27" s="14">
        <v>4635</v>
      </c>
      <c r="K27" s="15">
        <f t="shared" si="1"/>
        <v>0.84180893570650195</v>
      </c>
      <c r="L27" s="14">
        <v>0</v>
      </c>
      <c r="M27" s="14">
        <v>0</v>
      </c>
      <c r="N27" s="15" t="str">
        <f t="shared" si="25"/>
        <v>--</v>
      </c>
      <c r="O27" s="14">
        <v>7802.5</v>
      </c>
      <c r="P27" s="14">
        <v>7107.5</v>
      </c>
      <c r="Q27" s="15">
        <f t="shared" si="2"/>
        <v>0.91092598526113422</v>
      </c>
      <c r="R27" s="14">
        <f t="shared" si="3"/>
        <v>15749.5</v>
      </c>
      <c r="S27" s="14">
        <f t="shared" si="4"/>
        <v>13938.5</v>
      </c>
      <c r="T27" s="16">
        <f t="shared" si="5"/>
        <v>0.88501222261024159</v>
      </c>
      <c r="U27" s="17"/>
      <c r="V27" s="14">
        <v>541</v>
      </c>
      <c r="W27" s="14">
        <v>481</v>
      </c>
      <c r="X27" s="15">
        <f t="shared" si="6"/>
        <v>0.88909426987061002</v>
      </c>
      <c r="Y27" s="14">
        <v>8538.5</v>
      </c>
      <c r="Z27" s="14">
        <v>7386</v>
      </c>
      <c r="AA27" s="15">
        <f t="shared" si="7"/>
        <v>0.86502313052643909</v>
      </c>
      <c r="AB27" s="14">
        <v>0</v>
      </c>
      <c r="AC27" s="14">
        <v>0</v>
      </c>
      <c r="AD27" s="15" t="str">
        <f t="shared" si="26"/>
        <v>--</v>
      </c>
      <c r="AE27" s="14">
        <v>7794</v>
      </c>
      <c r="AF27" s="14">
        <v>6857</v>
      </c>
      <c r="AG27" s="15">
        <f t="shared" si="8"/>
        <v>0.87977931742365922</v>
      </c>
      <c r="AH27" s="14">
        <f t="shared" si="27"/>
        <v>16873.5</v>
      </c>
      <c r="AI27" s="14">
        <f t="shared" si="28"/>
        <v>14724</v>
      </c>
      <c r="AJ27" s="16">
        <f t="shared" si="29"/>
        <v>0.87261089874655529</v>
      </c>
      <c r="AK27" s="17"/>
      <c r="AL27" s="14">
        <f t="shared" si="11"/>
        <v>2982</v>
      </c>
      <c r="AM27" s="14">
        <f t="shared" si="12"/>
        <v>2677</v>
      </c>
      <c r="AN27" s="15">
        <f t="shared" si="13"/>
        <v>0.89771965124077802</v>
      </c>
      <c r="AO27" s="14">
        <f t="shared" si="14"/>
        <v>14044.5</v>
      </c>
      <c r="AP27" s="14">
        <f t="shared" si="15"/>
        <v>12021</v>
      </c>
      <c r="AQ27" s="15">
        <f t="shared" si="16"/>
        <v>0.85592224714300968</v>
      </c>
      <c r="AR27" s="14">
        <f t="shared" si="17"/>
        <v>0</v>
      </c>
      <c r="AS27" s="14">
        <f t="shared" si="17"/>
        <v>0</v>
      </c>
      <c r="AT27" s="15" t="str">
        <f t="shared" si="18"/>
        <v>--</v>
      </c>
      <c r="AU27" s="14">
        <f t="shared" si="19"/>
        <v>15596.5</v>
      </c>
      <c r="AV27" s="14">
        <f t="shared" si="20"/>
        <v>13964.5</v>
      </c>
      <c r="AW27" s="15">
        <f t="shared" si="21"/>
        <v>0.89536113871701983</v>
      </c>
      <c r="AX27" s="14">
        <f t="shared" si="22"/>
        <v>32623</v>
      </c>
      <c r="AY27" s="14">
        <f t="shared" si="23"/>
        <v>28662.5</v>
      </c>
      <c r="AZ27" s="16">
        <f t="shared" si="24"/>
        <v>0.87859792171167583</v>
      </c>
    </row>
    <row r="28" spans="1:52">
      <c r="A28">
        <v>514</v>
      </c>
      <c r="B28" s="25">
        <v>1</v>
      </c>
      <c r="C28" t="s">
        <v>21</v>
      </c>
      <c r="D28" s="13">
        <v>514</v>
      </c>
      <c r="E28" t="s">
        <v>21</v>
      </c>
      <c r="F28" s="14">
        <v>12156.5</v>
      </c>
      <c r="G28" s="14">
        <v>10445.5</v>
      </c>
      <c r="H28" s="15">
        <f t="shared" si="0"/>
        <v>0.85925225188170939</v>
      </c>
      <c r="I28" s="14">
        <v>31736</v>
      </c>
      <c r="J28" s="14">
        <v>26146.5</v>
      </c>
      <c r="K28" s="15">
        <f t="shared" si="1"/>
        <v>0.8238750945298714</v>
      </c>
      <c r="L28" s="14">
        <v>0</v>
      </c>
      <c r="M28" s="14">
        <v>0</v>
      </c>
      <c r="N28" s="15" t="str">
        <f t="shared" si="25"/>
        <v>--</v>
      </c>
      <c r="O28" s="14">
        <v>31218.5</v>
      </c>
      <c r="P28" s="14">
        <v>25874.5</v>
      </c>
      <c r="Q28" s="15">
        <f t="shared" si="2"/>
        <v>0.82881945000560564</v>
      </c>
      <c r="R28" s="14">
        <f t="shared" si="3"/>
        <v>75111</v>
      </c>
      <c r="S28" s="14">
        <f t="shared" si="4"/>
        <v>62466.5</v>
      </c>
      <c r="T28" s="16">
        <f t="shared" si="5"/>
        <v>0.83165581605889949</v>
      </c>
      <c r="U28" s="17"/>
      <c r="V28" s="14">
        <v>1802</v>
      </c>
      <c r="W28" s="14">
        <v>1571</v>
      </c>
      <c r="X28" s="15">
        <f t="shared" si="6"/>
        <v>0.87180910099889009</v>
      </c>
      <c r="Y28" s="14">
        <v>30292</v>
      </c>
      <c r="Z28" s="14">
        <v>25551.5</v>
      </c>
      <c r="AA28" s="15">
        <f t="shared" si="7"/>
        <v>0.843506536379242</v>
      </c>
      <c r="AB28" s="14">
        <v>0</v>
      </c>
      <c r="AC28" s="14">
        <v>0</v>
      </c>
      <c r="AD28" s="15" t="str">
        <f t="shared" si="26"/>
        <v>--</v>
      </c>
      <c r="AE28" s="14">
        <v>26178</v>
      </c>
      <c r="AF28" s="14">
        <v>23014.5</v>
      </c>
      <c r="AG28" s="15">
        <f t="shared" si="8"/>
        <v>0.87915425166170069</v>
      </c>
      <c r="AH28" s="14">
        <f t="shared" si="27"/>
        <v>58272</v>
      </c>
      <c r="AI28" s="14">
        <f t="shared" si="28"/>
        <v>50137</v>
      </c>
      <c r="AJ28" s="16">
        <f t="shared" si="29"/>
        <v>0.86039607358594183</v>
      </c>
      <c r="AK28" s="17"/>
      <c r="AL28" s="14">
        <f t="shared" si="11"/>
        <v>13958.5</v>
      </c>
      <c r="AM28" s="14">
        <f t="shared" si="12"/>
        <v>12016.5</v>
      </c>
      <c r="AN28" s="15">
        <f t="shared" si="13"/>
        <v>0.86087330300533726</v>
      </c>
      <c r="AO28" s="14">
        <f t="shared" si="14"/>
        <v>62028</v>
      </c>
      <c r="AP28" s="14">
        <f t="shared" si="15"/>
        <v>51698</v>
      </c>
      <c r="AQ28" s="15">
        <f t="shared" si="16"/>
        <v>0.83346230734506999</v>
      </c>
      <c r="AR28" s="14">
        <f t="shared" si="17"/>
        <v>0</v>
      </c>
      <c r="AS28" s="14">
        <f t="shared" si="17"/>
        <v>0</v>
      </c>
      <c r="AT28" s="15" t="str">
        <f t="shared" si="18"/>
        <v>--</v>
      </c>
      <c r="AU28" s="14">
        <f t="shared" si="19"/>
        <v>57396.5</v>
      </c>
      <c r="AV28" s="14">
        <f t="shared" si="20"/>
        <v>48889</v>
      </c>
      <c r="AW28" s="15">
        <f t="shared" si="21"/>
        <v>0.85177667627817022</v>
      </c>
      <c r="AX28" s="14">
        <f t="shared" si="22"/>
        <v>133383</v>
      </c>
      <c r="AY28" s="14">
        <f t="shared" si="23"/>
        <v>112603.5</v>
      </c>
      <c r="AZ28" s="16">
        <f t="shared" si="24"/>
        <v>0.84421178111153594</v>
      </c>
    </row>
    <row r="29" spans="1:52">
      <c r="A29">
        <v>529</v>
      </c>
      <c r="B29" s="25">
        <v>0</v>
      </c>
      <c r="C29" t="s">
        <v>80</v>
      </c>
      <c r="D29" s="13">
        <v>529</v>
      </c>
      <c r="E29" t="s">
        <v>22</v>
      </c>
      <c r="F29" s="5" t="s">
        <v>104</v>
      </c>
      <c r="G29" s="5" t="s">
        <v>105</v>
      </c>
      <c r="H29" s="26" t="s">
        <v>106</v>
      </c>
      <c r="I29" s="5" t="s">
        <v>107</v>
      </c>
      <c r="J29" s="5" t="s">
        <v>108</v>
      </c>
      <c r="K29" s="26" t="s">
        <v>109</v>
      </c>
      <c r="L29" s="5" t="s">
        <v>110</v>
      </c>
      <c r="M29" s="5" t="s">
        <v>110</v>
      </c>
      <c r="N29" s="26" t="s">
        <v>111</v>
      </c>
      <c r="O29" s="5" t="s">
        <v>122</v>
      </c>
      <c r="P29" s="5" t="s">
        <v>123</v>
      </c>
      <c r="Q29" s="26" t="s">
        <v>124</v>
      </c>
      <c r="R29" s="5" t="s">
        <v>125</v>
      </c>
      <c r="S29" s="5" t="s">
        <v>126</v>
      </c>
      <c r="T29" s="27" t="s">
        <v>127</v>
      </c>
      <c r="U29" s="17"/>
      <c r="V29" s="5" t="s">
        <v>128</v>
      </c>
      <c r="W29" s="5" t="s">
        <v>129</v>
      </c>
      <c r="X29" s="26" t="s">
        <v>130</v>
      </c>
      <c r="Y29" s="5" t="s">
        <v>131</v>
      </c>
      <c r="Z29" s="5" t="s">
        <v>132</v>
      </c>
      <c r="AA29" s="26" t="s">
        <v>133</v>
      </c>
      <c r="AB29" s="14" t="s">
        <v>110</v>
      </c>
      <c r="AC29" s="14" t="s">
        <v>110</v>
      </c>
      <c r="AD29" s="15" t="s">
        <v>111</v>
      </c>
      <c r="AE29" s="5" t="s">
        <v>134</v>
      </c>
      <c r="AF29" s="5" t="s">
        <v>135</v>
      </c>
      <c r="AG29" s="26" t="s">
        <v>136</v>
      </c>
      <c r="AH29" s="5" t="s">
        <v>137</v>
      </c>
      <c r="AI29" s="5" t="s">
        <v>138</v>
      </c>
      <c r="AJ29" s="27" t="s">
        <v>139</v>
      </c>
      <c r="AK29" s="17"/>
      <c r="AL29" s="5" t="s">
        <v>140</v>
      </c>
      <c r="AM29" s="5" t="s">
        <v>141</v>
      </c>
      <c r="AN29" s="26" t="s">
        <v>142</v>
      </c>
      <c r="AO29" s="5" t="s">
        <v>143</v>
      </c>
      <c r="AP29" s="5" t="s">
        <v>144</v>
      </c>
      <c r="AQ29" s="26" t="s">
        <v>145</v>
      </c>
      <c r="AR29" s="14" t="s">
        <v>110</v>
      </c>
      <c r="AS29" s="14" t="s">
        <v>110</v>
      </c>
      <c r="AT29" s="15" t="s">
        <v>111</v>
      </c>
      <c r="AU29" s="5" t="s">
        <v>169</v>
      </c>
      <c r="AV29" s="5" t="s">
        <v>170</v>
      </c>
      <c r="AW29" s="26" t="s">
        <v>171</v>
      </c>
      <c r="AX29" s="5" t="s">
        <v>172</v>
      </c>
      <c r="AY29" s="5" t="s">
        <v>173</v>
      </c>
      <c r="AZ29" s="27" t="s">
        <v>174</v>
      </c>
    </row>
    <row r="30" spans="1:52">
      <c r="A30">
        <v>529</v>
      </c>
      <c r="B30" s="25">
        <v>4</v>
      </c>
      <c r="C30" t="s">
        <v>87</v>
      </c>
      <c r="D30" s="18"/>
      <c r="E30" t="s">
        <v>88</v>
      </c>
      <c r="F30" s="14">
        <v>4014.5</v>
      </c>
      <c r="G30" s="14">
        <v>3876</v>
      </c>
      <c r="H30" s="15">
        <f t="shared" si="0"/>
        <v>0.96550006227425578</v>
      </c>
      <c r="I30" s="14">
        <v>8372.5</v>
      </c>
      <c r="J30" s="14">
        <v>8023.5</v>
      </c>
      <c r="K30" s="15">
        <f t="shared" si="1"/>
        <v>0.95831591519856674</v>
      </c>
      <c r="L30" s="14">
        <v>0</v>
      </c>
      <c r="M30" s="14">
        <v>0</v>
      </c>
      <c r="N30" s="15" t="str">
        <f t="shared" ref="N30:N60" si="30">IF(L30=0,"--",M30/L30)</f>
        <v>--</v>
      </c>
      <c r="O30" s="14">
        <v>11894</v>
      </c>
      <c r="P30" s="14">
        <v>11556</v>
      </c>
      <c r="Q30" s="15">
        <f t="shared" si="2"/>
        <v>0.97158231040860943</v>
      </c>
      <c r="R30" s="14">
        <f t="shared" si="3"/>
        <v>24281</v>
      </c>
      <c r="S30" s="14">
        <f t="shared" si="4"/>
        <v>23455.5</v>
      </c>
      <c r="T30" s="16">
        <f t="shared" si="5"/>
        <v>0.9660022239611219</v>
      </c>
      <c r="U30" s="17"/>
      <c r="V30" s="14">
        <v>302</v>
      </c>
      <c r="W30" s="14">
        <v>283</v>
      </c>
      <c r="X30" s="15">
        <f t="shared" si="6"/>
        <v>0.9370860927152318</v>
      </c>
      <c r="Y30" s="14">
        <v>3279.5</v>
      </c>
      <c r="Z30" s="14">
        <v>3045.5</v>
      </c>
      <c r="AA30" s="15">
        <f t="shared" si="7"/>
        <v>0.92864765970422325</v>
      </c>
      <c r="AB30" s="14">
        <v>0</v>
      </c>
      <c r="AC30" s="14">
        <v>0</v>
      </c>
      <c r="AD30" s="15" t="str">
        <f t="shared" ref="AD30:AD60" si="31">IF(AB30=0,"--",AC30/AB30)</f>
        <v>--</v>
      </c>
      <c r="AE30" s="14">
        <v>3927</v>
      </c>
      <c r="AF30" s="14">
        <v>3796</v>
      </c>
      <c r="AG30" s="15">
        <f t="shared" si="8"/>
        <v>0.96664120193531955</v>
      </c>
      <c r="AH30" s="14">
        <f t="shared" si="27"/>
        <v>7508.5</v>
      </c>
      <c r="AI30" s="14">
        <f t="shared" si="28"/>
        <v>7124.5</v>
      </c>
      <c r="AJ30" s="16">
        <f t="shared" si="29"/>
        <v>0.94885796097755881</v>
      </c>
      <c r="AK30" s="17"/>
      <c r="AL30" s="14">
        <f t="shared" si="11"/>
        <v>4316.5</v>
      </c>
      <c r="AM30" s="14">
        <f t="shared" si="12"/>
        <v>4159</v>
      </c>
      <c r="AN30" s="15">
        <f t="shared" si="13"/>
        <v>0.96351210471446769</v>
      </c>
      <c r="AO30" s="14">
        <f t="shared" si="14"/>
        <v>11652</v>
      </c>
      <c r="AP30" s="14">
        <f t="shared" si="15"/>
        <v>11069</v>
      </c>
      <c r="AQ30" s="15">
        <f t="shared" si="16"/>
        <v>0.94996567112941988</v>
      </c>
      <c r="AR30" s="14">
        <f t="shared" si="17"/>
        <v>0</v>
      </c>
      <c r="AS30" s="14">
        <f t="shared" si="17"/>
        <v>0</v>
      </c>
      <c r="AT30" s="15" t="str">
        <f t="shared" si="18"/>
        <v>--</v>
      </c>
      <c r="AU30" s="14">
        <f t="shared" si="19"/>
        <v>15821</v>
      </c>
      <c r="AV30" s="14">
        <f t="shared" si="20"/>
        <v>15352</v>
      </c>
      <c r="AW30" s="15">
        <f t="shared" si="21"/>
        <v>0.97035585614057263</v>
      </c>
      <c r="AX30" s="14">
        <f t="shared" si="22"/>
        <v>31789.5</v>
      </c>
      <c r="AY30" s="14">
        <f t="shared" si="23"/>
        <v>30580</v>
      </c>
      <c r="AZ30" s="16">
        <f t="shared" si="24"/>
        <v>0.96195284606552478</v>
      </c>
    </row>
    <row r="31" spans="1:52">
      <c r="A31">
        <v>529</v>
      </c>
      <c r="B31" s="25">
        <v>1</v>
      </c>
      <c r="C31" t="s">
        <v>81</v>
      </c>
      <c r="D31" s="18"/>
      <c r="E31" t="s">
        <v>82</v>
      </c>
      <c r="F31" s="14">
        <v>708</v>
      </c>
      <c r="G31" s="14">
        <v>587</v>
      </c>
      <c r="H31" s="15">
        <f t="shared" si="0"/>
        <v>0.82909604519774016</v>
      </c>
      <c r="I31" s="14">
        <v>1773.5</v>
      </c>
      <c r="J31" s="14">
        <v>1641.5</v>
      </c>
      <c r="K31" s="15">
        <f t="shared" si="1"/>
        <v>0.9255709049901325</v>
      </c>
      <c r="L31" s="14">
        <v>0</v>
      </c>
      <c r="M31" s="14">
        <v>0</v>
      </c>
      <c r="N31" s="15" t="str">
        <f t="shared" si="30"/>
        <v>--</v>
      </c>
      <c r="O31" s="14">
        <v>1694.5</v>
      </c>
      <c r="P31" s="14">
        <v>1506.5</v>
      </c>
      <c r="Q31" s="15">
        <f t="shared" si="2"/>
        <v>0.88905281794039537</v>
      </c>
      <c r="R31" s="14">
        <f t="shared" si="3"/>
        <v>4176</v>
      </c>
      <c r="S31" s="14">
        <f t="shared" si="4"/>
        <v>3735</v>
      </c>
      <c r="T31" s="16">
        <f t="shared" si="5"/>
        <v>0.8943965517241379</v>
      </c>
      <c r="U31" s="17"/>
      <c r="V31" s="14">
        <v>222</v>
      </c>
      <c r="W31" s="14">
        <v>184</v>
      </c>
      <c r="X31" s="15">
        <f t="shared" si="6"/>
        <v>0.8288288288288288</v>
      </c>
      <c r="Y31" s="14">
        <v>4414.5</v>
      </c>
      <c r="Z31" s="14">
        <v>3946.5</v>
      </c>
      <c r="AA31" s="15">
        <f t="shared" si="7"/>
        <v>0.89398572884811411</v>
      </c>
      <c r="AB31" s="14">
        <v>0</v>
      </c>
      <c r="AC31" s="14">
        <v>0</v>
      </c>
      <c r="AD31" s="15" t="str">
        <f t="shared" si="31"/>
        <v>--</v>
      </c>
      <c r="AE31" s="14">
        <v>4268</v>
      </c>
      <c r="AF31" s="14">
        <v>3917</v>
      </c>
      <c r="AG31" s="15">
        <f t="shared" si="8"/>
        <v>0.91776007497656986</v>
      </c>
      <c r="AH31" s="14">
        <f t="shared" si="27"/>
        <v>8904.5</v>
      </c>
      <c r="AI31" s="14">
        <f t="shared" si="28"/>
        <v>8047.5</v>
      </c>
      <c r="AJ31" s="16">
        <f t="shared" si="29"/>
        <v>0.9037565275984053</v>
      </c>
      <c r="AK31" s="17"/>
      <c r="AL31" s="14">
        <f t="shared" si="11"/>
        <v>930</v>
      </c>
      <c r="AM31" s="14">
        <f t="shared" si="12"/>
        <v>771</v>
      </c>
      <c r="AN31" s="15">
        <f t="shared" si="13"/>
        <v>0.82903225806451608</v>
      </c>
      <c r="AO31" s="14">
        <f t="shared" si="14"/>
        <v>6188</v>
      </c>
      <c r="AP31" s="14">
        <f t="shared" si="15"/>
        <v>5588</v>
      </c>
      <c r="AQ31" s="15">
        <f t="shared" si="16"/>
        <v>0.90303813833225599</v>
      </c>
      <c r="AR31" s="14">
        <f t="shared" si="17"/>
        <v>0</v>
      </c>
      <c r="AS31" s="14">
        <f t="shared" si="17"/>
        <v>0</v>
      </c>
      <c r="AT31" s="15" t="str">
        <f t="shared" si="18"/>
        <v>--</v>
      </c>
      <c r="AU31" s="14">
        <f t="shared" si="19"/>
        <v>5962.5</v>
      </c>
      <c r="AV31" s="14">
        <f t="shared" si="20"/>
        <v>5423.5</v>
      </c>
      <c r="AW31" s="15">
        <f t="shared" si="21"/>
        <v>0.90960167714884699</v>
      </c>
      <c r="AX31" s="14">
        <f t="shared" si="22"/>
        <v>13080.5</v>
      </c>
      <c r="AY31" s="14">
        <f t="shared" si="23"/>
        <v>11782.5</v>
      </c>
      <c r="AZ31" s="16">
        <f t="shared" si="24"/>
        <v>0.90076831925385115</v>
      </c>
    </row>
    <row r="32" spans="1:52">
      <c r="A32">
        <v>529</v>
      </c>
      <c r="B32" s="25">
        <v>2</v>
      </c>
      <c r="C32" t="s">
        <v>83</v>
      </c>
      <c r="D32" s="18"/>
      <c r="E32" t="s">
        <v>84</v>
      </c>
      <c r="F32" s="14">
        <v>1686</v>
      </c>
      <c r="G32" s="14">
        <v>1514</v>
      </c>
      <c r="H32" s="15">
        <f t="shared" si="0"/>
        <v>0.89798339264531435</v>
      </c>
      <c r="I32" s="14">
        <v>3051</v>
      </c>
      <c r="J32" s="14">
        <v>2818</v>
      </c>
      <c r="K32" s="15">
        <f t="shared" si="1"/>
        <v>0.92363159619796786</v>
      </c>
      <c r="L32" s="14">
        <v>0</v>
      </c>
      <c r="M32" s="14">
        <v>0</v>
      </c>
      <c r="N32" s="15" t="str">
        <f t="shared" si="30"/>
        <v>--</v>
      </c>
      <c r="O32" s="14">
        <v>2770.5</v>
      </c>
      <c r="P32" s="14">
        <v>2567.5</v>
      </c>
      <c r="Q32" s="15">
        <f t="shared" si="2"/>
        <v>0.92672802743187155</v>
      </c>
      <c r="R32" s="14">
        <f t="shared" si="3"/>
        <v>7507.5</v>
      </c>
      <c r="S32" s="14">
        <f t="shared" si="4"/>
        <v>6899.5</v>
      </c>
      <c r="T32" s="16">
        <f t="shared" si="5"/>
        <v>0.91901431901431896</v>
      </c>
      <c r="U32" s="17"/>
      <c r="V32" s="14">
        <v>629.5</v>
      </c>
      <c r="W32" s="14">
        <v>562.5</v>
      </c>
      <c r="X32" s="15">
        <f t="shared" ref="X32:X60" si="32">IF(V32=0,"--",W32/V32)</f>
        <v>0.89356632247815726</v>
      </c>
      <c r="Y32" s="14">
        <v>8122.5</v>
      </c>
      <c r="Z32" s="14">
        <v>7203.5</v>
      </c>
      <c r="AA32" s="15">
        <f t="shared" si="7"/>
        <v>0.88685749461372732</v>
      </c>
      <c r="AB32" s="14">
        <v>0</v>
      </c>
      <c r="AC32" s="14">
        <v>0</v>
      </c>
      <c r="AD32" s="15" t="str">
        <f t="shared" si="31"/>
        <v>--</v>
      </c>
      <c r="AE32" s="14">
        <v>7645</v>
      </c>
      <c r="AF32" s="14">
        <v>6973</v>
      </c>
      <c r="AG32" s="15">
        <f t="shared" si="8"/>
        <v>0.91209941137998696</v>
      </c>
      <c r="AH32" s="14">
        <f t="shared" si="27"/>
        <v>16397</v>
      </c>
      <c r="AI32" s="14">
        <f t="shared" si="28"/>
        <v>14739</v>
      </c>
      <c r="AJ32" s="16">
        <f t="shared" si="29"/>
        <v>0.89888394218454593</v>
      </c>
      <c r="AK32" s="17"/>
      <c r="AL32" s="14">
        <f t="shared" si="11"/>
        <v>2315.5</v>
      </c>
      <c r="AM32" s="14">
        <f t="shared" si="12"/>
        <v>2076.5</v>
      </c>
      <c r="AN32" s="15">
        <f t="shared" si="13"/>
        <v>0.89678255236450011</v>
      </c>
      <c r="AO32" s="14">
        <f t="shared" si="14"/>
        <v>11173.5</v>
      </c>
      <c r="AP32" s="14">
        <f t="shared" si="15"/>
        <v>10021.5</v>
      </c>
      <c r="AQ32" s="15">
        <f t="shared" si="16"/>
        <v>0.89689891260571886</v>
      </c>
      <c r="AR32" s="14">
        <f t="shared" si="17"/>
        <v>0</v>
      </c>
      <c r="AS32" s="14">
        <f t="shared" si="17"/>
        <v>0</v>
      </c>
      <c r="AT32" s="15" t="str">
        <f t="shared" si="18"/>
        <v>--</v>
      </c>
      <c r="AU32" s="14">
        <f t="shared" si="19"/>
        <v>10415.5</v>
      </c>
      <c r="AV32" s="14">
        <f t="shared" si="20"/>
        <v>9540.5</v>
      </c>
      <c r="AW32" s="15">
        <f t="shared" si="21"/>
        <v>0.91599059094618596</v>
      </c>
      <c r="AX32" s="14">
        <f t="shared" si="22"/>
        <v>23904.5</v>
      </c>
      <c r="AY32" s="14">
        <f t="shared" si="23"/>
        <v>21638.5</v>
      </c>
      <c r="AZ32" s="16">
        <f t="shared" si="24"/>
        <v>0.90520613273651407</v>
      </c>
    </row>
    <row r="33" spans="1:52">
      <c r="A33">
        <v>529</v>
      </c>
      <c r="B33" s="25">
        <v>3</v>
      </c>
      <c r="C33" t="s">
        <v>85</v>
      </c>
      <c r="D33" s="18"/>
      <c r="E33" t="s">
        <v>86</v>
      </c>
      <c r="F33" s="14">
        <v>1460.5</v>
      </c>
      <c r="G33" s="14">
        <v>1377.5</v>
      </c>
      <c r="H33" s="15">
        <f t="shared" si="0"/>
        <v>0.94317014720985959</v>
      </c>
      <c r="I33" s="14">
        <v>1641</v>
      </c>
      <c r="J33" s="14">
        <v>1529</v>
      </c>
      <c r="K33" s="15">
        <f t="shared" si="1"/>
        <v>0.9317489335770871</v>
      </c>
      <c r="L33" s="14">
        <v>0</v>
      </c>
      <c r="M33" s="14">
        <v>0</v>
      </c>
      <c r="N33" s="15" t="str">
        <f t="shared" si="30"/>
        <v>--</v>
      </c>
      <c r="O33" s="14">
        <v>1600.5</v>
      </c>
      <c r="P33" s="14">
        <v>1458.5</v>
      </c>
      <c r="Q33" s="15">
        <f t="shared" si="2"/>
        <v>0.91127772571071541</v>
      </c>
      <c r="R33" s="14">
        <f t="shared" ref="R33:S35" si="33">SUM(O33,L33,I33,F33)</f>
        <v>4702</v>
      </c>
      <c r="S33" s="14">
        <f t="shared" si="33"/>
        <v>4365</v>
      </c>
      <c r="T33" s="16">
        <f t="shared" ref="T33:T34" si="34">IF(R33=0,"--",S33/R33)</f>
        <v>0.9283283709059974</v>
      </c>
      <c r="U33" s="17"/>
      <c r="V33" s="14">
        <v>353</v>
      </c>
      <c r="W33" s="14">
        <v>323</v>
      </c>
      <c r="X33" s="15">
        <f t="shared" si="32"/>
        <v>0.91501416430594906</v>
      </c>
      <c r="Y33" s="14">
        <v>7191.5</v>
      </c>
      <c r="Z33" s="14">
        <v>6259.5</v>
      </c>
      <c r="AA33" s="15">
        <f t="shared" ref="AA33:AA60" si="35">IF(Y33=0,"--",Z33/Y33)</f>
        <v>0.87040255857609683</v>
      </c>
      <c r="AB33" s="14">
        <v>0</v>
      </c>
      <c r="AC33" s="14">
        <v>0</v>
      </c>
      <c r="AD33" s="15" t="str">
        <f t="shared" si="31"/>
        <v>--</v>
      </c>
      <c r="AE33" s="14">
        <v>5828.5</v>
      </c>
      <c r="AF33" s="14">
        <v>5371.5</v>
      </c>
      <c r="AG33" s="15">
        <f t="shared" si="8"/>
        <v>0.92159217637471047</v>
      </c>
      <c r="AH33" s="14">
        <f t="shared" si="27"/>
        <v>13373</v>
      </c>
      <c r="AI33" s="14">
        <f t="shared" si="28"/>
        <v>11954</v>
      </c>
      <c r="AJ33" s="16">
        <f t="shared" si="29"/>
        <v>0.89389067524115751</v>
      </c>
      <c r="AK33" s="17"/>
      <c r="AL33" s="14">
        <f t="shared" si="11"/>
        <v>1813.5</v>
      </c>
      <c r="AM33" s="14">
        <f t="shared" si="12"/>
        <v>1700.5</v>
      </c>
      <c r="AN33" s="15">
        <f t="shared" si="13"/>
        <v>0.93768955059277637</v>
      </c>
      <c r="AO33" s="14">
        <f t="shared" si="14"/>
        <v>8832.5</v>
      </c>
      <c r="AP33" s="14">
        <f t="shared" si="15"/>
        <v>7788.5</v>
      </c>
      <c r="AQ33" s="15">
        <f t="shared" si="16"/>
        <v>0.88180016982734222</v>
      </c>
      <c r="AR33" s="14">
        <f t="shared" si="17"/>
        <v>0</v>
      </c>
      <c r="AS33" s="14">
        <f t="shared" si="17"/>
        <v>0</v>
      </c>
      <c r="AT33" s="15" t="str">
        <f t="shared" si="18"/>
        <v>--</v>
      </c>
      <c r="AU33" s="14">
        <f t="shared" si="19"/>
        <v>7429</v>
      </c>
      <c r="AV33" s="14">
        <f t="shared" si="20"/>
        <v>6830</v>
      </c>
      <c r="AW33" s="15">
        <f t="shared" si="21"/>
        <v>0.91937003634405712</v>
      </c>
      <c r="AX33" s="14">
        <f t="shared" si="22"/>
        <v>18075</v>
      </c>
      <c r="AY33" s="14">
        <f t="shared" si="23"/>
        <v>16319</v>
      </c>
      <c r="AZ33" s="16">
        <f t="shared" si="24"/>
        <v>0.90284923928077454</v>
      </c>
    </row>
    <row r="34" spans="1:52">
      <c r="A34">
        <v>513</v>
      </c>
      <c r="B34" s="25">
        <v>1</v>
      </c>
      <c r="C34" t="s">
        <v>23</v>
      </c>
      <c r="D34" s="13">
        <v>513</v>
      </c>
      <c r="E34" t="s">
        <v>23</v>
      </c>
      <c r="F34" s="14">
        <v>3251</v>
      </c>
      <c r="G34" s="14">
        <v>2778</v>
      </c>
      <c r="H34" s="15">
        <f t="shared" si="0"/>
        <v>0.85450630575207631</v>
      </c>
      <c r="I34" s="14">
        <v>10512</v>
      </c>
      <c r="J34" s="14">
        <v>9141</v>
      </c>
      <c r="K34" s="15">
        <f t="shared" si="1"/>
        <v>0.86957762557077622</v>
      </c>
      <c r="L34" s="14">
        <v>0</v>
      </c>
      <c r="M34" s="14">
        <v>0</v>
      </c>
      <c r="N34" s="15" t="str">
        <f t="shared" si="30"/>
        <v>--</v>
      </c>
      <c r="O34" s="14">
        <v>11184.5</v>
      </c>
      <c r="P34" s="14">
        <v>10112</v>
      </c>
      <c r="Q34" s="15">
        <f t="shared" si="2"/>
        <v>0.90410836425410168</v>
      </c>
      <c r="R34" s="14">
        <f t="shared" si="33"/>
        <v>24947.5</v>
      </c>
      <c r="S34" s="14">
        <f t="shared" si="33"/>
        <v>22031</v>
      </c>
      <c r="T34" s="16">
        <f t="shared" si="34"/>
        <v>0.88309449844673815</v>
      </c>
      <c r="U34" s="17"/>
      <c r="V34" s="14">
        <v>845</v>
      </c>
      <c r="W34" s="14">
        <v>718</v>
      </c>
      <c r="X34" s="15">
        <f t="shared" si="32"/>
        <v>0.84970414201183431</v>
      </c>
      <c r="Y34" s="14">
        <v>13464</v>
      </c>
      <c r="Z34" s="14">
        <v>11340.5</v>
      </c>
      <c r="AA34" s="15">
        <f t="shared" si="35"/>
        <v>0.84228312537136063</v>
      </c>
      <c r="AB34" s="14">
        <v>0</v>
      </c>
      <c r="AC34" s="14">
        <v>0</v>
      </c>
      <c r="AD34" s="15" t="str">
        <f t="shared" si="31"/>
        <v>--</v>
      </c>
      <c r="AE34" s="14">
        <v>10987</v>
      </c>
      <c r="AF34" s="14">
        <v>9438.5</v>
      </c>
      <c r="AG34" s="15">
        <f t="shared" si="8"/>
        <v>0.85906070810958401</v>
      </c>
      <c r="AH34" s="14">
        <f t="shared" si="27"/>
        <v>25296</v>
      </c>
      <c r="AI34" s="14">
        <f t="shared" si="28"/>
        <v>21497</v>
      </c>
      <c r="AJ34" s="16">
        <f t="shared" si="29"/>
        <v>0.84981815306767872</v>
      </c>
      <c r="AK34" s="17"/>
      <c r="AL34" s="14">
        <f t="shared" ref="AL34:AM38" si="36">SUM(V34,F34)</f>
        <v>4096</v>
      </c>
      <c r="AM34" s="14">
        <f t="shared" si="36"/>
        <v>3496</v>
      </c>
      <c r="AN34" s="15">
        <f t="shared" ref="AN34:AN60" si="37">IF(AL34=0,"--",AM34/AL34)</f>
        <v>0.853515625</v>
      </c>
      <c r="AO34" s="14">
        <f t="shared" ref="AO34:AP38" si="38">SUM(Y34,I34)</f>
        <v>23976</v>
      </c>
      <c r="AP34" s="14">
        <f t="shared" si="38"/>
        <v>20481.5</v>
      </c>
      <c r="AQ34" s="15">
        <f t="shared" ref="AQ34:AQ60" si="39">IF(AO34=0,"--",AP34/AO34)</f>
        <v>0.85425008341675013</v>
      </c>
      <c r="AR34" s="14">
        <f t="shared" si="17"/>
        <v>0</v>
      </c>
      <c r="AS34" s="14">
        <f t="shared" si="17"/>
        <v>0</v>
      </c>
      <c r="AT34" s="15" t="str">
        <f t="shared" si="18"/>
        <v>--</v>
      </c>
      <c r="AU34" s="14">
        <f t="shared" ref="AU34:AV38" si="40">SUM(AE34,O34)</f>
        <v>22171.5</v>
      </c>
      <c r="AV34" s="14">
        <f t="shared" si="40"/>
        <v>19550.5</v>
      </c>
      <c r="AW34" s="15">
        <f t="shared" ref="AW34:AW60" si="41">IF(AU34=0,"--",AV34/AU34)</f>
        <v>0.88178517466116413</v>
      </c>
      <c r="AX34" s="14">
        <f t="shared" ref="AX34:AY38" si="42">SUM(AU34,AR34,AO34,AL34)</f>
        <v>50243.5</v>
      </c>
      <c r="AY34" s="14">
        <f t="shared" si="42"/>
        <v>43528</v>
      </c>
      <c r="AZ34" s="16">
        <f t="shared" ref="AZ34:AZ60" si="43">IF(AX34=0,"--",AY34/AX34)</f>
        <v>0.86634091972095895</v>
      </c>
    </row>
    <row r="35" spans="1:52">
      <c r="A35">
        <v>530</v>
      </c>
      <c r="B35" s="25">
        <v>1</v>
      </c>
      <c r="C35" t="s">
        <v>32</v>
      </c>
      <c r="D35" s="13">
        <v>530</v>
      </c>
      <c r="E35" t="s">
        <v>89</v>
      </c>
      <c r="F35" s="14">
        <v>5651</v>
      </c>
      <c r="G35" s="14">
        <v>4979</v>
      </c>
      <c r="H35" s="15">
        <f t="shared" ref="H35:H60" si="44">IF(F35=0,"--",G35/F35)</f>
        <v>0.88108299416032565</v>
      </c>
      <c r="I35" s="14">
        <v>11003</v>
      </c>
      <c r="J35" s="14">
        <v>9368</v>
      </c>
      <c r="K35" s="15">
        <f t="shared" ref="K35:K60" si="45">IF(I35=0,"--",J35/I35)</f>
        <v>0.85140416250113604</v>
      </c>
      <c r="L35" s="14">
        <v>0</v>
      </c>
      <c r="M35" s="14">
        <v>0</v>
      </c>
      <c r="N35" s="15" t="str">
        <f t="shared" si="30"/>
        <v>--</v>
      </c>
      <c r="O35" s="14">
        <v>9851.5</v>
      </c>
      <c r="P35" s="14">
        <v>8255</v>
      </c>
      <c r="Q35" s="15">
        <f t="shared" si="2"/>
        <v>0.83794346038674317</v>
      </c>
      <c r="R35" s="14">
        <f t="shared" si="33"/>
        <v>26505.5</v>
      </c>
      <c r="S35" s="14">
        <f t="shared" si="33"/>
        <v>22602</v>
      </c>
      <c r="T35" s="16">
        <f t="shared" ref="T35:T60" si="46">IF(R35=0,"--",S35/R35)</f>
        <v>0.85272867895342475</v>
      </c>
      <c r="U35" s="17"/>
      <c r="V35" s="14">
        <v>1114</v>
      </c>
      <c r="W35" s="14">
        <v>943</v>
      </c>
      <c r="X35" s="15">
        <f t="shared" si="32"/>
        <v>0.84649910233393177</v>
      </c>
      <c r="Y35" s="14">
        <v>19437.5</v>
      </c>
      <c r="Z35" s="14">
        <v>16755.5</v>
      </c>
      <c r="AA35" s="15">
        <f t="shared" si="35"/>
        <v>0.86201929260450161</v>
      </c>
      <c r="AB35" s="14">
        <v>0</v>
      </c>
      <c r="AC35" s="14">
        <v>0</v>
      </c>
      <c r="AD35" s="15" t="str">
        <f t="shared" si="31"/>
        <v>--</v>
      </c>
      <c r="AE35" s="14">
        <v>18148</v>
      </c>
      <c r="AF35" s="14">
        <v>15732.5</v>
      </c>
      <c r="AG35" s="15">
        <f t="shared" ref="AG35:AG60" si="47">IF(AE35=0,"--",AF35/AE35)</f>
        <v>0.86689993387701125</v>
      </c>
      <c r="AH35" s="14">
        <f t="shared" si="9"/>
        <v>38699.5</v>
      </c>
      <c r="AI35" s="14">
        <f t="shared" si="9"/>
        <v>33431</v>
      </c>
      <c r="AJ35" s="16">
        <f t="shared" si="10"/>
        <v>0.86386129019754776</v>
      </c>
      <c r="AK35" s="17"/>
      <c r="AL35" s="14">
        <f t="shared" si="36"/>
        <v>6765</v>
      </c>
      <c r="AM35" s="14">
        <f t="shared" si="36"/>
        <v>5922</v>
      </c>
      <c r="AN35" s="15">
        <f t="shared" si="37"/>
        <v>0.87538802660753878</v>
      </c>
      <c r="AO35" s="14">
        <f t="shared" si="38"/>
        <v>30440.5</v>
      </c>
      <c r="AP35" s="14">
        <f t="shared" si="38"/>
        <v>26123.5</v>
      </c>
      <c r="AQ35" s="15">
        <f t="shared" si="39"/>
        <v>0.85818235574317114</v>
      </c>
      <c r="AR35" s="14">
        <f t="shared" si="17"/>
        <v>0</v>
      </c>
      <c r="AS35" s="14">
        <f t="shared" si="17"/>
        <v>0</v>
      </c>
      <c r="AT35" s="15" t="str">
        <f t="shared" si="18"/>
        <v>--</v>
      </c>
      <c r="AU35" s="14">
        <f t="shared" si="40"/>
        <v>27999.5</v>
      </c>
      <c r="AV35" s="14">
        <f t="shared" si="40"/>
        <v>23987.5</v>
      </c>
      <c r="AW35" s="15">
        <f t="shared" si="41"/>
        <v>0.85671172699512488</v>
      </c>
      <c r="AX35" s="14">
        <f t="shared" si="42"/>
        <v>65205</v>
      </c>
      <c r="AY35" s="14">
        <f t="shared" si="42"/>
        <v>56033</v>
      </c>
      <c r="AZ35" s="16">
        <f t="shared" si="43"/>
        <v>0.85933594049536077</v>
      </c>
    </row>
    <row r="36" spans="1:52">
      <c r="A36">
        <v>539</v>
      </c>
      <c r="B36" s="25">
        <v>1</v>
      </c>
      <c r="C36" t="s">
        <v>51</v>
      </c>
      <c r="D36" s="13">
        <v>539</v>
      </c>
      <c r="E36" t="s">
        <v>93</v>
      </c>
      <c r="F36" s="14">
        <v>2347</v>
      </c>
      <c r="G36" s="14">
        <v>2015</v>
      </c>
      <c r="H36" s="15">
        <f t="shared" si="44"/>
        <v>0.85854282062207077</v>
      </c>
      <c r="I36" s="14">
        <v>6746</v>
      </c>
      <c r="J36" s="14">
        <v>5710</v>
      </c>
      <c r="K36" s="15">
        <f t="shared" si="45"/>
        <v>0.84642751260005933</v>
      </c>
      <c r="L36" s="14">
        <v>0</v>
      </c>
      <c r="M36" s="14">
        <v>0</v>
      </c>
      <c r="N36" s="15" t="str">
        <f t="shared" si="30"/>
        <v>--</v>
      </c>
      <c r="O36" s="14">
        <v>6425</v>
      </c>
      <c r="P36" s="14">
        <v>5505</v>
      </c>
      <c r="Q36" s="15">
        <f t="shared" si="2"/>
        <v>0.85680933852140073</v>
      </c>
      <c r="R36" s="14">
        <f t="shared" ref="R36:S60" si="48">SUM(O36,L36,I36,F36)</f>
        <v>15518</v>
      </c>
      <c r="S36" s="14">
        <f t="shared" si="48"/>
        <v>13230</v>
      </c>
      <c r="T36" s="16">
        <f t="shared" si="46"/>
        <v>0.85255831937105298</v>
      </c>
      <c r="U36" s="17"/>
      <c r="V36" s="14">
        <v>676</v>
      </c>
      <c r="W36" s="14">
        <v>608</v>
      </c>
      <c r="X36" s="15">
        <f t="shared" si="32"/>
        <v>0.89940828402366868</v>
      </c>
      <c r="Y36" s="14">
        <v>10789</v>
      </c>
      <c r="Z36" s="14">
        <v>9268</v>
      </c>
      <c r="AA36" s="15">
        <f t="shared" si="35"/>
        <v>0.85902307906200759</v>
      </c>
      <c r="AB36" s="14">
        <v>0</v>
      </c>
      <c r="AC36" s="14">
        <v>0</v>
      </c>
      <c r="AD36" s="15" t="str">
        <f t="shared" si="31"/>
        <v>--</v>
      </c>
      <c r="AE36" s="14">
        <v>9516</v>
      </c>
      <c r="AF36" s="14">
        <v>8315</v>
      </c>
      <c r="AG36" s="15">
        <f t="shared" si="47"/>
        <v>0.87379150903741065</v>
      </c>
      <c r="AH36" s="14">
        <f t="shared" si="9"/>
        <v>20981</v>
      </c>
      <c r="AI36" s="14">
        <f t="shared" si="9"/>
        <v>18191</v>
      </c>
      <c r="AJ36" s="16">
        <f t="shared" si="10"/>
        <v>0.86702254420666314</v>
      </c>
      <c r="AK36" s="17"/>
      <c r="AL36" s="14">
        <f t="shared" si="36"/>
        <v>3023</v>
      </c>
      <c r="AM36" s="14">
        <f t="shared" si="36"/>
        <v>2623</v>
      </c>
      <c r="AN36" s="15">
        <f t="shared" si="37"/>
        <v>0.86768111147866356</v>
      </c>
      <c r="AO36" s="14">
        <f t="shared" si="38"/>
        <v>17535</v>
      </c>
      <c r="AP36" s="14">
        <f t="shared" si="38"/>
        <v>14978</v>
      </c>
      <c r="AQ36" s="15">
        <f t="shared" si="39"/>
        <v>0.85417735956658114</v>
      </c>
      <c r="AR36" s="14">
        <f t="shared" si="17"/>
        <v>0</v>
      </c>
      <c r="AS36" s="14">
        <f t="shared" si="17"/>
        <v>0</v>
      </c>
      <c r="AT36" s="15" t="str">
        <f t="shared" si="18"/>
        <v>--</v>
      </c>
      <c r="AU36" s="14">
        <f t="shared" si="40"/>
        <v>15941</v>
      </c>
      <c r="AV36" s="14">
        <f t="shared" si="40"/>
        <v>13820</v>
      </c>
      <c r="AW36" s="15">
        <f t="shared" si="41"/>
        <v>0.86694686657047859</v>
      </c>
      <c r="AX36" s="14">
        <f t="shared" si="42"/>
        <v>36499</v>
      </c>
      <c r="AY36" s="14">
        <f t="shared" si="42"/>
        <v>31421</v>
      </c>
      <c r="AZ36" s="16">
        <f t="shared" si="43"/>
        <v>0.86087290062741439</v>
      </c>
    </row>
    <row r="37" spans="1:52">
      <c r="A37">
        <v>525</v>
      </c>
      <c r="B37" s="25">
        <v>1</v>
      </c>
      <c r="C37" t="s">
        <v>24</v>
      </c>
      <c r="D37" s="13">
        <v>525</v>
      </c>
      <c r="E37" t="s">
        <v>78</v>
      </c>
      <c r="F37" s="14">
        <v>21929.5</v>
      </c>
      <c r="G37" s="14">
        <v>17013</v>
      </c>
      <c r="H37" s="15">
        <f t="shared" si="44"/>
        <v>0.77580428190337214</v>
      </c>
      <c r="I37" s="14">
        <v>57186.5</v>
      </c>
      <c r="J37" s="14">
        <v>44636.5</v>
      </c>
      <c r="K37" s="15">
        <f t="shared" si="45"/>
        <v>0.78054261058116858</v>
      </c>
      <c r="L37" s="14">
        <v>0</v>
      </c>
      <c r="M37" s="14">
        <v>0</v>
      </c>
      <c r="N37" s="15" t="str">
        <f t="shared" si="30"/>
        <v>--</v>
      </c>
      <c r="O37" s="14">
        <v>56630</v>
      </c>
      <c r="P37" s="14">
        <v>42768</v>
      </c>
      <c r="Q37" s="15">
        <f t="shared" si="2"/>
        <v>0.75521808228853959</v>
      </c>
      <c r="R37" s="14">
        <f t="shared" si="48"/>
        <v>135746</v>
      </c>
      <c r="S37" s="14">
        <f t="shared" si="48"/>
        <v>104417.5</v>
      </c>
      <c r="T37" s="16">
        <f t="shared" si="46"/>
        <v>0.76921235248184106</v>
      </c>
      <c r="U37" s="17"/>
      <c r="V37" s="14">
        <v>8960.5</v>
      </c>
      <c r="W37" s="14">
        <v>7523</v>
      </c>
      <c r="X37" s="15">
        <f t="shared" si="32"/>
        <v>0.83957368450421288</v>
      </c>
      <c r="Y37" s="14">
        <v>53065</v>
      </c>
      <c r="Z37" s="14">
        <v>44200.5</v>
      </c>
      <c r="AA37" s="15">
        <f t="shared" si="35"/>
        <v>0.83295015546970697</v>
      </c>
      <c r="AB37" s="14">
        <v>0</v>
      </c>
      <c r="AC37" s="14">
        <v>0</v>
      </c>
      <c r="AD37" s="15" t="str">
        <f t="shared" si="31"/>
        <v>--</v>
      </c>
      <c r="AE37" s="14">
        <v>47675.5</v>
      </c>
      <c r="AF37" s="14">
        <v>39605.5</v>
      </c>
      <c r="AG37" s="15">
        <f t="shared" si="47"/>
        <v>0.83073066879214696</v>
      </c>
      <c r="AH37" s="14">
        <f t="shared" ref="AH37:AI60" si="49">SUM(AE37,AB37,Y37,V37)</f>
        <v>109701</v>
      </c>
      <c r="AI37" s="14">
        <f t="shared" si="49"/>
        <v>91329</v>
      </c>
      <c r="AJ37" s="16">
        <f t="shared" ref="AJ37:AJ60" si="50">IF(AH37=0,"--",AI37/AH37)</f>
        <v>0.83252659501736537</v>
      </c>
      <c r="AK37" s="17"/>
      <c r="AL37" s="14">
        <f t="shared" si="36"/>
        <v>30890</v>
      </c>
      <c r="AM37" s="14">
        <f t="shared" si="36"/>
        <v>24536</v>
      </c>
      <c r="AN37" s="15">
        <f t="shared" si="37"/>
        <v>0.79430236322434444</v>
      </c>
      <c r="AO37" s="14">
        <f t="shared" si="38"/>
        <v>110251.5</v>
      </c>
      <c r="AP37" s="14">
        <f t="shared" si="38"/>
        <v>88837</v>
      </c>
      <c r="AQ37" s="15">
        <f t="shared" si="39"/>
        <v>0.80576681496396874</v>
      </c>
      <c r="AR37" s="14">
        <f t="shared" si="17"/>
        <v>0</v>
      </c>
      <c r="AS37" s="14">
        <f t="shared" si="17"/>
        <v>0</v>
      </c>
      <c r="AT37" s="15" t="str">
        <f t="shared" si="18"/>
        <v>--</v>
      </c>
      <c r="AU37" s="14">
        <f t="shared" si="40"/>
        <v>104305.5</v>
      </c>
      <c r="AV37" s="14">
        <f t="shared" si="40"/>
        <v>82373.5</v>
      </c>
      <c r="AW37" s="15">
        <f t="shared" si="41"/>
        <v>0.78973304379922438</v>
      </c>
      <c r="AX37" s="14">
        <f t="shared" si="42"/>
        <v>245447</v>
      </c>
      <c r="AY37" s="14">
        <f t="shared" si="42"/>
        <v>195746.5</v>
      </c>
      <c r="AZ37" s="16">
        <f t="shared" si="43"/>
        <v>0.797510256796783</v>
      </c>
    </row>
    <row r="38" spans="1:52">
      <c r="A38">
        <v>520</v>
      </c>
      <c r="B38" s="25">
        <v>1</v>
      </c>
      <c r="C38" t="s">
        <v>25</v>
      </c>
      <c r="D38" s="13">
        <v>520</v>
      </c>
      <c r="E38" t="s">
        <v>25</v>
      </c>
      <c r="F38" s="14">
        <v>4818.5</v>
      </c>
      <c r="G38" s="14">
        <v>4138</v>
      </c>
      <c r="H38" s="15">
        <f t="shared" si="44"/>
        <v>0.85877347722320219</v>
      </c>
      <c r="I38" s="14">
        <v>9660</v>
      </c>
      <c r="J38" s="14">
        <v>7499</v>
      </c>
      <c r="K38" s="15">
        <f t="shared" si="45"/>
        <v>0.77629399585921322</v>
      </c>
      <c r="L38" s="14">
        <v>0</v>
      </c>
      <c r="M38" s="14">
        <v>0</v>
      </c>
      <c r="N38" s="15" t="str">
        <f t="shared" si="30"/>
        <v>--</v>
      </c>
      <c r="O38" s="14">
        <v>11752</v>
      </c>
      <c r="P38" s="14">
        <v>9662.5</v>
      </c>
      <c r="Q38" s="15">
        <f t="shared" si="2"/>
        <v>0.82220047651463579</v>
      </c>
      <c r="R38" s="14">
        <f t="shared" si="48"/>
        <v>26230.5</v>
      </c>
      <c r="S38" s="14">
        <f t="shared" si="48"/>
        <v>21299.5</v>
      </c>
      <c r="T38" s="16">
        <f t="shared" si="46"/>
        <v>0.8120127332685233</v>
      </c>
      <c r="U38" s="17"/>
      <c r="V38" s="14">
        <v>775</v>
      </c>
      <c r="W38" s="14">
        <v>680.5</v>
      </c>
      <c r="X38" s="15">
        <f t="shared" si="32"/>
        <v>0.87806451612903225</v>
      </c>
      <c r="Y38" s="14">
        <v>13132</v>
      </c>
      <c r="Z38" s="14">
        <v>10620</v>
      </c>
      <c r="AA38" s="15">
        <f t="shared" si="35"/>
        <v>0.80871154431922021</v>
      </c>
      <c r="AB38" s="14">
        <v>0</v>
      </c>
      <c r="AC38" s="14">
        <v>0</v>
      </c>
      <c r="AD38" s="15" t="str">
        <f t="shared" si="31"/>
        <v>--</v>
      </c>
      <c r="AE38" s="14">
        <v>11562</v>
      </c>
      <c r="AF38" s="14">
        <v>9892</v>
      </c>
      <c r="AG38" s="15">
        <f t="shared" si="47"/>
        <v>0.85556132157066256</v>
      </c>
      <c r="AH38" s="14">
        <f t="shared" si="49"/>
        <v>25469</v>
      </c>
      <c r="AI38" s="14">
        <f t="shared" si="49"/>
        <v>21192.5</v>
      </c>
      <c r="AJ38" s="16">
        <f t="shared" si="50"/>
        <v>0.83208999175468212</v>
      </c>
      <c r="AK38" s="17"/>
      <c r="AL38" s="14">
        <f t="shared" si="36"/>
        <v>5593.5</v>
      </c>
      <c r="AM38" s="14">
        <f t="shared" si="36"/>
        <v>4818.5</v>
      </c>
      <c r="AN38" s="15">
        <f t="shared" si="37"/>
        <v>0.86144632162331281</v>
      </c>
      <c r="AO38" s="14">
        <f t="shared" si="38"/>
        <v>22792</v>
      </c>
      <c r="AP38" s="14">
        <f t="shared" si="38"/>
        <v>18119</v>
      </c>
      <c r="AQ38" s="15">
        <f t="shared" si="39"/>
        <v>0.79497191997191996</v>
      </c>
      <c r="AR38" s="14">
        <f t="shared" si="17"/>
        <v>0</v>
      </c>
      <c r="AS38" s="14">
        <f t="shared" si="17"/>
        <v>0</v>
      </c>
      <c r="AT38" s="15" t="str">
        <f t="shared" si="18"/>
        <v>--</v>
      </c>
      <c r="AU38" s="14">
        <f t="shared" si="40"/>
        <v>23314</v>
      </c>
      <c r="AV38" s="14">
        <f t="shared" si="40"/>
        <v>19554.5</v>
      </c>
      <c r="AW38" s="15">
        <f t="shared" si="41"/>
        <v>0.83874496010980526</v>
      </c>
      <c r="AX38" s="14">
        <f t="shared" si="42"/>
        <v>51699.5</v>
      </c>
      <c r="AY38" s="14">
        <f t="shared" si="42"/>
        <v>42492</v>
      </c>
      <c r="AZ38" s="16">
        <f t="shared" si="43"/>
        <v>0.82190350003384949</v>
      </c>
    </row>
    <row r="39" spans="1:52">
      <c r="A39">
        <v>501</v>
      </c>
      <c r="B39" s="25">
        <v>1</v>
      </c>
      <c r="C39" t="s">
        <v>26</v>
      </c>
      <c r="D39" s="13">
        <v>501</v>
      </c>
      <c r="E39" t="s">
        <v>26</v>
      </c>
      <c r="F39" s="14">
        <v>4756.5</v>
      </c>
      <c r="G39" s="14">
        <v>4272.5</v>
      </c>
      <c r="H39" s="15">
        <f t="shared" si="44"/>
        <v>0.89824450751603069</v>
      </c>
      <c r="I39" s="14">
        <v>12856</v>
      </c>
      <c r="J39" s="14">
        <v>11467</v>
      </c>
      <c r="K39" s="15">
        <f t="shared" si="45"/>
        <v>0.89195706285003107</v>
      </c>
      <c r="L39" s="14">
        <v>0</v>
      </c>
      <c r="M39" s="14">
        <v>0</v>
      </c>
      <c r="N39" s="15" t="str">
        <f t="shared" si="30"/>
        <v>--</v>
      </c>
      <c r="O39" s="14">
        <v>16180</v>
      </c>
      <c r="P39" s="14">
        <v>15043.5</v>
      </c>
      <c r="Q39" s="15">
        <f t="shared" si="2"/>
        <v>0.92975896168108774</v>
      </c>
      <c r="R39" s="14">
        <f t="shared" si="48"/>
        <v>33792.5</v>
      </c>
      <c r="S39" s="14">
        <f t="shared" si="48"/>
        <v>30783</v>
      </c>
      <c r="T39" s="16">
        <f t="shared" si="46"/>
        <v>0.91094177702152845</v>
      </c>
      <c r="U39" s="17"/>
      <c r="V39" s="14">
        <v>1563</v>
      </c>
      <c r="W39" s="14">
        <v>1436</v>
      </c>
      <c r="X39" s="15">
        <f t="shared" si="32"/>
        <v>0.9187460012795905</v>
      </c>
      <c r="Y39" s="14">
        <v>17854</v>
      </c>
      <c r="Z39" s="14">
        <v>15230</v>
      </c>
      <c r="AA39" s="15">
        <f t="shared" si="35"/>
        <v>0.85303013330346145</v>
      </c>
      <c r="AB39" s="14">
        <v>0</v>
      </c>
      <c r="AC39" s="14">
        <v>0</v>
      </c>
      <c r="AD39" s="15" t="str">
        <f t="shared" si="31"/>
        <v>--</v>
      </c>
      <c r="AE39" s="14">
        <v>20035</v>
      </c>
      <c r="AF39" s="14">
        <v>18476</v>
      </c>
      <c r="AG39" s="15">
        <f t="shared" si="47"/>
        <v>0.92218617419515847</v>
      </c>
      <c r="AH39" s="14">
        <f t="shared" si="49"/>
        <v>39452</v>
      </c>
      <c r="AI39" s="14">
        <f t="shared" si="49"/>
        <v>35142</v>
      </c>
      <c r="AJ39" s="16">
        <f t="shared" si="50"/>
        <v>0.89075332049072287</v>
      </c>
      <c r="AK39" s="17"/>
      <c r="AL39" s="14">
        <f t="shared" ref="AL39:AM60" si="51">SUM(V39,F39)</f>
        <v>6319.5</v>
      </c>
      <c r="AM39" s="14">
        <f t="shared" si="51"/>
        <v>5708.5</v>
      </c>
      <c r="AN39" s="15">
        <f t="shared" si="37"/>
        <v>0.90331513569111477</v>
      </c>
      <c r="AO39" s="14">
        <f t="shared" ref="AO39:AP60" si="52">SUM(Y39,I39)</f>
        <v>30710</v>
      </c>
      <c r="AP39" s="14">
        <f t="shared" si="52"/>
        <v>26697</v>
      </c>
      <c r="AQ39" s="15">
        <f t="shared" si="39"/>
        <v>0.86932595245848254</v>
      </c>
      <c r="AR39" s="14">
        <f t="shared" ref="AR39:AS60" si="53">SUM(AB39,L39)</f>
        <v>0</v>
      </c>
      <c r="AS39" s="14">
        <f t="shared" si="53"/>
        <v>0</v>
      </c>
      <c r="AT39" s="15" t="str">
        <f t="shared" si="18"/>
        <v>--</v>
      </c>
      <c r="AU39" s="14">
        <f t="shared" ref="AU39:AV60" si="54">SUM(AE39,O39)</f>
        <v>36215</v>
      </c>
      <c r="AV39" s="14">
        <f t="shared" si="54"/>
        <v>33519.5</v>
      </c>
      <c r="AW39" s="15">
        <f t="shared" si="41"/>
        <v>0.92556951539417365</v>
      </c>
      <c r="AX39" s="14">
        <f t="shared" ref="AX39:AY60" si="55">SUM(AU39,AR39,AO39,AL39)</f>
        <v>73244.5</v>
      </c>
      <c r="AY39" s="14">
        <f t="shared" si="55"/>
        <v>65925</v>
      </c>
      <c r="AZ39" s="16">
        <f t="shared" si="43"/>
        <v>0.90006758186621516</v>
      </c>
    </row>
    <row r="40" spans="1:52">
      <c r="A40">
        <v>523</v>
      </c>
      <c r="B40" s="25">
        <v>1</v>
      </c>
      <c r="C40" t="s">
        <v>27</v>
      </c>
      <c r="D40" s="13">
        <v>523</v>
      </c>
      <c r="E40" t="s">
        <v>27</v>
      </c>
      <c r="F40" s="14">
        <v>4117.5</v>
      </c>
      <c r="G40" s="14">
        <v>3086.5</v>
      </c>
      <c r="H40" s="15">
        <f t="shared" si="44"/>
        <v>0.749605343047966</v>
      </c>
      <c r="I40" s="14">
        <v>11053</v>
      </c>
      <c r="J40" s="14">
        <v>8083.5</v>
      </c>
      <c r="K40" s="15">
        <f t="shared" si="45"/>
        <v>0.73133990771736179</v>
      </c>
      <c r="L40" s="14">
        <v>0</v>
      </c>
      <c r="M40" s="14">
        <v>0</v>
      </c>
      <c r="N40" s="15" t="str">
        <f t="shared" si="30"/>
        <v>--</v>
      </c>
      <c r="O40" s="14">
        <v>9837</v>
      </c>
      <c r="P40" s="14">
        <v>7302</v>
      </c>
      <c r="Q40" s="15">
        <f t="shared" ref="Q40:Q60" si="56">IF(O40=0,"--",P40/O40)</f>
        <v>0.74229948154925285</v>
      </c>
      <c r="R40" s="14">
        <f t="shared" si="48"/>
        <v>25007.5</v>
      </c>
      <c r="S40" s="14">
        <f t="shared" si="48"/>
        <v>18472</v>
      </c>
      <c r="T40" s="16">
        <f t="shared" si="46"/>
        <v>0.73865840247925618</v>
      </c>
      <c r="U40" s="17"/>
      <c r="V40" s="14">
        <v>848</v>
      </c>
      <c r="W40" s="14">
        <v>560</v>
      </c>
      <c r="X40" s="15">
        <f t="shared" si="32"/>
        <v>0.660377358490566</v>
      </c>
      <c r="Y40" s="14">
        <v>14582.5</v>
      </c>
      <c r="Z40" s="14">
        <v>11288</v>
      </c>
      <c r="AA40" s="15">
        <f t="shared" si="35"/>
        <v>0.77407851877250133</v>
      </c>
      <c r="AB40" s="14">
        <v>0</v>
      </c>
      <c r="AC40" s="14">
        <v>0</v>
      </c>
      <c r="AD40" s="15" t="str">
        <f t="shared" si="31"/>
        <v>--</v>
      </c>
      <c r="AE40" s="14">
        <v>12717.5</v>
      </c>
      <c r="AF40" s="14">
        <v>10026</v>
      </c>
      <c r="AG40" s="15">
        <f t="shared" si="47"/>
        <v>0.78836249262826819</v>
      </c>
      <c r="AH40" s="14">
        <f t="shared" si="49"/>
        <v>28148</v>
      </c>
      <c r="AI40" s="14">
        <f t="shared" si="49"/>
        <v>21874</v>
      </c>
      <c r="AJ40" s="16">
        <f t="shared" si="50"/>
        <v>0.77710672161432426</v>
      </c>
      <c r="AK40" s="17"/>
      <c r="AL40" s="14">
        <f t="shared" si="51"/>
        <v>4965.5</v>
      </c>
      <c r="AM40" s="14">
        <f t="shared" si="51"/>
        <v>3646.5</v>
      </c>
      <c r="AN40" s="15">
        <f t="shared" si="37"/>
        <v>0.73436713321921254</v>
      </c>
      <c r="AO40" s="14">
        <f t="shared" si="52"/>
        <v>25635.5</v>
      </c>
      <c r="AP40" s="14">
        <f t="shared" si="52"/>
        <v>19371.5</v>
      </c>
      <c r="AQ40" s="15">
        <f t="shared" si="39"/>
        <v>0.75565134286438729</v>
      </c>
      <c r="AR40" s="14">
        <f t="shared" si="53"/>
        <v>0</v>
      </c>
      <c r="AS40" s="14">
        <f t="shared" si="53"/>
        <v>0</v>
      </c>
      <c r="AT40" s="15" t="str">
        <f t="shared" si="18"/>
        <v>--</v>
      </c>
      <c r="AU40" s="14">
        <f t="shared" si="54"/>
        <v>22554.5</v>
      </c>
      <c r="AV40" s="14">
        <f t="shared" si="54"/>
        <v>17328</v>
      </c>
      <c r="AW40" s="15">
        <f t="shared" si="41"/>
        <v>0.76827240683677311</v>
      </c>
      <c r="AX40" s="14">
        <f t="shared" si="55"/>
        <v>53155.5</v>
      </c>
      <c r="AY40" s="14">
        <f t="shared" si="55"/>
        <v>40346</v>
      </c>
      <c r="AZ40" s="16">
        <f t="shared" si="43"/>
        <v>0.7590183518168393</v>
      </c>
    </row>
    <row r="41" spans="1:52">
      <c r="A41">
        <v>517</v>
      </c>
      <c r="B41" s="25">
        <v>1</v>
      </c>
      <c r="C41" t="s">
        <v>29</v>
      </c>
      <c r="D41" s="13">
        <v>517</v>
      </c>
      <c r="E41" t="s">
        <v>29</v>
      </c>
      <c r="F41" s="14">
        <v>9555</v>
      </c>
      <c r="G41" s="14">
        <v>8871.5</v>
      </c>
      <c r="H41" s="15">
        <f t="shared" si="44"/>
        <v>0.9284667713239142</v>
      </c>
      <c r="I41" s="14">
        <v>17276.5</v>
      </c>
      <c r="J41" s="14">
        <v>15565.5</v>
      </c>
      <c r="K41" s="15">
        <f t="shared" si="45"/>
        <v>0.90096373686799991</v>
      </c>
      <c r="L41" s="14">
        <v>0</v>
      </c>
      <c r="M41" s="14">
        <v>0</v>
      </c>
      <c r="N41" s="15" t="str">
        <f t="shared" si="30"/>
        <v>--</v>
      </c>
      <c r="O41" s="14">
        <v>19441</v>
      </c>
      <c r="P41" s="14">
        <v>17894</v>
      </c>
      <c r="Q41" s="15">
        <f t="shared" si="56"/>
        <v>0.92042590401728308</v>
      </c>
      <c r="R41" s="14">
        <f t="shared" si="48"/>
        <v>46272.5</v>
      </c>
      <c r="S41" s="14">
        <f t="shared" si="48"/>
        <v>42331</v>
      </c>
      <c r="T41" s="16">
        <f t="shared" si="46"/>
        <v>0.91481981738613649</v>
      </c>
      <c r="U41" s="17"/>
      <c r="V41" s="14">
        <v>4701.5</v>
      </c>
      <c r="W41" s="14">
        <v>4392.5</v>
      </c>
      <c r="X41" s="15">
        <f t="shared" si="32"/>
        <v>0.93427629479953211</v>
      </c>
      <c r="Y41" s="14">
        <v>31142.5</v>
      </c>
      <c r="Z41" s="14">
        <v>27964.5</v>
      </c>
      <c r="AA41" s="15">
        <f t="shared" si="35"/>
        <v>0.89795295817612586</v>
      </c>
      <c r="AB41" s="14">
        <v>0</v>
      </c>
      <c r="AC41" s="14">
        <v>0</v>
      </c>
      <c r="AD41" s="15" t="str">
        <f t="shared" si="31"/>
        <v>--</v>
      </c>
      <c r="AE41" s="14">
        <v>31347</v>
      </c>
      <c r="AF41" s="14">
        <v>28898</v>
      </c>
      <c r="AG41" s="15">
        <f t="shared" si="47"/>
        <v>0.92187450154719752</v>
      </c>
      <c r="AH41" s="14">
        <f t="shared" si="49"/>
        <v>67191</v>
      </c>
      <c r="AI41" s="14">
        <f t="shared" si="49"/>
        <v>61255</v>
      </c>
      <c r="AJ41" s="16">
        <f t="shared" si="50"/>
        <v>0.91165483472488873</v>
      </c>
      <c r="AK41" s="17"/>
      <c r="AL41" s="14">
        <f t="shared" si="51"/>
        <v>14256.5</v>
      </c>
      <c r="AM41" s="14">
        <f t="shared" si="51"/>
        <v>13264</v>
      </c>
      <c r="AN41" s="15">
        <f t="shared" si="37"/>
        <v>0.93038263248342856</v>
      </c>
      <c r="AO41" s="14">
        <f t="shared" si="52"/>
        <v>48419</v>
      </c>
      <c r="AP41" s="14">
        <f t="shared" si="52"/>
        <v>43530</v>
      </c>
      <c r="AQ41" s="15">
        <f t="shared" si="39"/>
        <v>0.89902724137218859</v>
      </c>
      <c r="AR41" s="14">
        <f t="shared" si="53"/>
        <v>0</v>
      </c>
      <c r="AS41" s="14">
        <f t="shared" si="53"/>
        <v>0</v>
      </c>
      <c r="AT41" s="15" t="str">
        <f t="shared" si="18"/>
        <v>--</v>
      </c>
      <c r="AU41" s="14">
        <f t="shared" si="54"/>
        <v>50788</v>
      </c>
      <c r="AV41" s="14">
        <f t="shared" si="54"/>
        <v>46792</v>
      </c>
      <c r="AW41" s="15">
        <f t="shared" si="41"/>
        <v>0.92131999684964949</v>
      </c>
      <c r="AX41" s="14">
        <f t="shared" si="55"/>
        <v>113463.5</v>
      </c>
      <c r="AY41" s="14">
        <f t="shared" si="55"/>
        <v>103586</v>
      </c>
      <c r="AZ41" s="16">
        <f t="shared" si="43"/>
        <v>0.91294557280535149</v>
      </c>
    </row>
    <row r="42" spans="1:52">
      <c r="A42">
        <v>536</v>
      </c>
      <c r="B42" s="25">
        <v>1</v>
      </c>
      <c r="C42" t="s">
        <v>30</v>
      </c>
      <c r="D42" s="13">
        <v>536</v>
      </c>
      <c r="E42" t="s">
        <v>92</v>
      </c>
      <c r="F42" s="14">
        <v>3807.5</v>
      </c>
      <c r="G42" s="14">
        <v>3463</v>
      </c>
      <c r="H42" s="15">
        <f t="shared" si="44"/>
        <v>0.90952068286277088</v>
      </c>
      <c r="I42" s="14">
        <v>16357.5</v>
      </c>
      <c r="J42" s="14">
        <v>14690</v>
      </c>
      <c r="K42" s="15">
        <f t="shared" si="45"/>
        <v>0.89805899434510161</v>
      </c>
      <c r="L42" s="14">
        <v>0</v>
      </c>
      <c r="M42" s="14">
        <v>0</v>
      </c>
      <c r="N42" s="15" t="str">
        <f t="shared" si="30"/>
        <v>--</v>
      </c>
      <c r="O42" s="14">
        <v>17078.5</v>
      </c>
      <c r="P42" s="14">
        <v>15501.5</v>
      </c>
      <c r="Q42" s="15">
        <f t="shared" si="56"/>
        <v>0.90766167988992008</v>
      </c>
      <c r="R42" s="14">
        <f t="shared" si="48"/>
        <v>37243.5</v>
      </c>
      <c r="S42" s="14">
        <f t="shared" si="48"/>
        <v>33654.5</v>
      </c>
      <c r="T42" s="16">
        <f t="shared" si="46"/>
        <v>0.90363419120114918</v>
      </c>
      <c r="U42" s="17"/>
      <c r="V42" s="14">
        <v>787</v>
      </c>
      <c r="W42" s="14">
        <v>754</v>
      </c>
      <c r="X42" s="15">
        <f t="shared" si="32"/>
        <v>0.95806861499364671</v>
      </c>
      <c r="Y42" s="14">
        <v>18277</v>
      </c>
      <c r="Z42" s="14">
        <v>15533.5</v>
      </c>
      <c r="AA42" s="15">
        <f t="shared" si="35"/>
        <v>0.84989330852984624</v>
      </c>
      <c r="AB42" s="14">
        <v>0</v>
      </c>
      <c r="AC42" s="14">
        <v>0</v>
      </c>
      <c r="AD42" s="15" t="str">
        <f t="shared" si="31"/>
        <v>--</v>
      </c>
      <c r="AE42" s="14">
        <v>18880</v>
      </c>
      <c r="AF42" s="14">
        <v>16302</v>
      </c>
      <c r="AG42" s="15">
        <f t="shared" si="47"/>
        <v>0.86345338983050846</v>
      </c>
      <c r="AH42" s="14">
        <f t="shared" si="49"/>
        <v>37944</v>
      </c>
      <c r="AI42" s="14">
        <f t="shared" si="49"/>
        <v>32589.5</v>
      </c>
      <c r="AJ42" s="16">
        <f t="shared" si="50"/>
        <v>0.85888414505587185</v>
      </c>
      <c r="AK42" s="17"/>
      <c r="AL42" s="14">
        <f t="shared" si="51"/>
        <v>4594.5</v>
      </c>
      <c r="AM42" s="14">
        <f t="shared" si="51"/>
        <v>4217</v>
      </c>
      <c r="AN42" s="15">
        <f t="shared" si="37"/>
        <v>0.91783654369354661</v>
      </c>
      <c r="AO42" s="14">
        <f t="shared" si="52"/>
        <v>34634.5</v>
      </c>
      <c r="AP42" s="14">
        <f t="shared" si="52"/>
        <v>30223.5</v>
      </c>
      <c r="AQ42" s="15">
        <f t="shared" si="39"/>
        <v>0.87264144133739474</v>
      </c>
      <c r="AR42" s="14">
        <f t="shared" si="53"/>
        <v>0</v>
      </c>
      <c r="AS42" s="14">
        <f t="shared" si="53"/>
        <v>0</v>
      </c>
      <c r="AT42" s="15" t="str">
        <f t="shared" si="18"/>
        <v>--</v>
      </c>
      <c r="AU42" s="14">
        <f t="shared" si="54"/>
        <v>35958.5</v>
      </c>
      <c r="AV42" s="14">
        <f t="shared" si="54"/>
        <v>31803.5</v>
      </c>
      <c r="AW42" s="15">
        <f t="shared" si="41"/>
        <v>0.88445013001098494</v>
      </c>
      <c r="AX42" s="14">
        <f t="shared" si="55"/>
        <v>75187.5</v>
      </c>
      <c r="AY42" s="14">
        <f t="shared" si="55"/>
        <v>66244</v>
      </c>
      <c r="AZ42" s="16">
        <f t="shared" si="43"/>
        <v>0.88105070656691609</v>
      </c>
    </row>
    <row r="43" spans="1:52">
      <c r="A43">
        <v>526</v>
      </c>
      <c r="B43" s="25">
        <v>1</v>
      </c>
      <c r="C43" t="s">
        <v>31</v>
      </c>
      <c r="D43" s="13">
        <v>526</v>
      </c>
      <c r="E43" t="s">
        <v>31</v>
      </c>
      <c r="F43" s="14">
        <v>10566.5</v>
      </c>
      <c r="G43" s="14">
        <v>9094</v>
      </c>
      <c r="H43" s="15">
        <f t="shared" si="44"/>
        <v>0.86064448966072016</v>
      </c>
      <c r="I43" s="14">
        <v>25314</v>
      </c>
      <c r="J43" s="14">
        <v>20523.5</v>
      </c>
      <c r="K43" s="15">
        <f t="shared" si="45"/>
        <v>0.81075689341866164</v>
      </c>
      <c r="L43" s="14">
        <v>0</v>
      </c>
      <c r="M43" s="14">
        <v>0</v>
      </c>
      <c r="N43" s="15" t="str">
        <f t="shared" si="30"/>
        <v>--</v>
      </c>
      <c r="O43" s="14">
        <v>29372.5</v>
      </c>
      <c r="P43" s="14">
        <v>24895</v>
      </c>
      <c r="Q43" s="15">
        <f t="shared" si="56"/>
        <v>0.84756149459528474</v>
      </c>
      <c r="R43" s="14">
        <f t="shared" si="48"/>
        <v>65253</v>
      </c>
      <c r="S43" s="14">
        <f t="shared" si="48"/>
        <v>54512.5</v>
      </c>
      <c r="T43" s="16">
        <f t="shared" si="46"/>
        <v>0.83540220373009666</v>
      </c>
      <c r="U43" s="17"/>
      <c r="V43" s="14">
        <v>1305</v>
      </c>
      <c r="W43" s="14">
        <v>1076.5</v>
      </c>
      <c r="X43" s="15">
        <f t="shared" si="32"/>
        <v>0.82490421455938701</v>
      </c>
      <c r="Y43" s="14">
        <v>25603.5</v>
      </c>
      <c r="Z43" s="14">
        <v>20907</v>
      </c>
      <c r="AA43" s="15">
        <f t="shared" si="35"/>
        <v>0.81656804733727806</v>
      </c>
      <c r="AB43" s="14">
        <v>0</v>
      </c>
      <c r="AC43" s="14">
        <v>0</v>
      </c>
      <c r="AD43" s="15" t="str">
        <f t="shared" si="31"/>
        <v>--</v>
      </c>
      <c r="AE43" s="14">
        <v>23196.5</v>
      </c>
      <c r="AF43" s="14">
        <v>19757</v>
      </c>
      <c r="AG43" s="15">
        <f t="shared" si="47"/>
        <v>0.85172332032849785</v>
      </c>
      <c r="AH43" s="14">
        <f t="shared" si="49"/>
        <v>50105</v>
      </c>
      <c r="AI43" s="14">
        <f t="shared" si="49"/>
        <v>41740.5</v>
      </c>
      <c r="AJ43" s="16">
        <f t="shared" si="50"/>
        <v>0.83306057279712609</v>
      </c>
      <c r="AK43" s="17"/>
      <c r="AL43" s="14">
        <f t="shared" si="51"/>
        <v>11871.5</v>
      </c>
      <c r="AM43" s="14">
        <f t="shared" si="51"/>
        <v>10170.5</v>
      </c>
      <c r="AN43" s="15">
        <f t="shared" si="37"/>
        <v>0.85671566356399786</v>
      </c>
      <c r="AO43" s="14">
        <f t="shared" si="52"/>
        <v>50917.5</v>
      </c>
      <c r="AP43" s="14">
        <f t="shared" si="52"/>
        <v>41430.5</v>
      </c>
      <c r="AQ43" s="15">
        <f t="shared" si="39"/>
        <v>0.8136789905238867</v>
      </c>
      <c r="AR43" s="14">
        <f t="shared" si="53"/>
        <v>0</v>
      </c>
      <c r="AS43" s="14">
        <f t="shared" si="53"/>
        <v>0</v>
      </c>
      <c r="AT43" s="15" t="str">
        <f t="shared" si="18"/>
        <v>--</v>
      </c>
      <c r="AU43" s="14">
        <f t="shared" si="54"/>
        <v>52569</v>
      </c>
      <c r="AV43" s="14">
        <f t="shared" si="54"/>
        <v>44652</v>
      </c>
      <c r="AW43" s="15">
        <f t="shared" si="41"/>
        <v>0.84939793414369691</v>
      </c>
      <c r="AX43" s="14">
        <f t="shared" si="55"/>
        <v>115358</v>
      </c>
      <c r="AY43" s="14">
        <f t="shared" si="55"/>
        <v>96253</v>
      </c>
      <c r="AZ43" s="16">
        <f t="shared" si="43"/>
        <v>0.83438513150366689</v>
      </c>
    </row>
    <row r="44" spans="1:52">
      <c r="A44">
        <v>528</v>
      </c>
      <c r="B44" s="25">
        <v>1</v>
      </c>
      <c r="C44" t="s">
        <v>33</v>
      </c>
      <c r="D44" s="13">
        <v>528</v>
      </c>
      <c r="E44" t="s">
        <v>79</v>
      </c>
      <c r="F44" s="14">
        <v>10939.5</v>
      </c>
      <c r="G44" s="14">
        <v>8879.5</v>
      </c>
      <c r="H44" s="15">
        <f t="shared" si="44"/>
        <v>0.8116915763974587</v>
      </c>
      <c r="I44" s="14">
        <v>37836</v>
      </c>
      <c r="J44" s="14">
        <v>29688</v>
      </c>
      <c r="K44" s="15">
        <f t="shared" si="45"/>
        <v>0.78464954012052013</v>
      </c>
      <c r="L44" s="14">
        <v>0</v>
      </c>
      <c r="M44" s="14">
        <v>0</v>
      </c>
      <c r="N44" s="15" t="str">
        <f t="shared" si="30"/>
        <v>--</v>
      </c>
      <c r="O44" s="14">
        <v>39622</v>
      </c>
      <c r="P44" s="14">
        <v>33966</v>
      </c>
      <c r="Q44" s="15">
        <f t="shared" si="56"/>
        <v>0.85725102215940641</v>
      </c>
      <c r="R44" s="14">
        <f t="shared" si="48"/>
        <v>88397.5</v>
      </c>
      <c r="S44" s="14">
        <f t="shared" si="48"/>
        <v>72533.5</v>
      </c>
      <c r="T44" s="16">
        <f t="shared" si="46"/>
        <v>0.82053791114002095</v>
      </c>
      <c r="U44" s="17"/>
      <c r="V44" s="14">
        <v>2258</v>
      </c>
      <c r="W44" s="14">
        <v>1712</v>
      </c>
      <c r="X44" s="15">
        <f t="shared" si="32"/>
        <v>0.75819309123117806</v>
      </c>
      <c r="Y44" s="14">
        <v>29721</v>
      </c>
      <c r="Z44" s="14">
        <v>22927</v>
      </c>
      <c r="AA44" s="15">
        <f t="shared" si="35"/>
        <v>0.77140742236129334</v>
      </c>
      <c r="AB44" s="14">
        <v>0</v>
      </c>
      <c r="AC44" s="14">
        <v>0</v>
      </c>
      <c r="AD44" s="15" t="str">
        <f t="shared" si="31"/>
        <v>--</v>
      </c>
      <c r="AE44" s="14">
        <v>28313</v>
      </c>
      <c r="AF44" s="14">
        <v>23011.5</v>
      </c>
      <c r="AG44" s="15">
        <f t="shared" si="47"/>
        <v>0.81275385865150285</v>
      </c>
      <c r="AH44" s="14">
        <f t="shared" si="49"/>
        <v>60292</v>
      </c>
      <c r="AI44" s="14">
        <f t="shared" si="49"/>
        <v>47650.5</v>
      </c>
      <c r="AJ44" s="16">
        <f t="shared" si="50"/>
        <v>0.79032873349698141</v>
      </c>
      <c r="AK44" s="17"/>
      <c r="AL44" s="14">
        <f t="shared" si="51"/>
        <v>13197.5</v>
      </c>
      <c r="AM44" s="14">
        <f t="shared" si="51"/>
        <v>10591.5</v>
      </c>
      <c r="AN44" s="15">
        <f t="shared" si="37"/>
        <v>0.80253835953779129</v>
      </c>
      <c r="AO44" s="14">
        <f t="shared" si="52"/>
        <v>67557</v>
      </c>
      <c r="AP44" s="14">
        <f t="shared" si="52"/>
        <v>52615</v>
      </c>
      <c r="AQ44" s="15">
        <f t="shared" si="39"/>
        <v>0.77882380804357798</v>
      </c>
      <c r="AR44" s="14">
        <f t="shared" si="53"/>
        <v>0</v>
      </c>
      <c r="AS44" s="14">
        <f t="shared" si="53"/>
        <v>0</v>
      </c>
      <c r="AT44" s="15" t="str">
        <f t="shared" si="18"/>
        <v>--</v>
      </c>
      <c r="AU44" s="14">
        <f t="shared" si="54"/>
        <v>67935</v>
      </c>
      <c r="AV44" s="14">
        <f t="shared" si="54"/>
        <v>56977.5</v>
      </c>
      <c r="AW44" s="15">
        <f t="shared" si="41"/>
        <v>0.83870611614042834</v>
      </c>
      <c r="AX44" s="14">
        <f t="shared" si="55"/>
        <v>148689.5</v>
      </c>
      <c r="AY44" s="14">
        <f t="shared" si="55"/>
        <v>120184</v>
      </c>
      <c r="AZ44" s="16">
        <f t="shared" si="43"/>
        <v>0.8082884131024719</v>
      </c>
    </row>
    <row r="45" spans="1:52">
      <c r="A45">
        <v>524</v>
      </c>
      <c r="B45" s="25">
        <v>1</v>
      </c>
      <c r="C45" t="s">
        <v>34</v>
      </c>
      <c r="D45" s="13">
        <v>524</v>
      </c>
      <c r="E45" t="s">
        <v>34</v>
      </c>
      <c r="F45" s="14">
        <v>19600.5</v>
      </c>
      <c r="G45" s="14">
        <v>17191.5</v>
      </c>
      <c r="H45" s="15">
        <f t="shared" si="44"/>
        <v>0.87709497206703912</v>
      </c>
      <c r="I45" s="14">
        <v>37311.5</v>
      </c>
      <c r="J45" s="14">
        <v>31669.5</v>
      </c>
      <c r="K45" s="15">
        <f t="shared" si="45"/>
        <v>0.84878656714417811</v>
      </c>
      <c r="L45" s="14">
        <v>0</v>
      </c>
      <c r="M45" s="14">
        <v>0</v>
      </c>
      <c r="N45" s="15" t="str">
        <f t="shared" si="30"/>
        <v>--</v>
      </c>
      <c r="O45" s="14">
        <v>40122</v>
      </c>
      <c r="P45" s="14">
        <v>34460</v>
      </c>
      <c r="Q45" s="15">
        <f t="shared" si="56"/>
        <v>0.85888041473505805</v>
      </c>
      <c r="R45" s="14">
        <f t="shared" si="48"/>
        <v>97034</v>
      </c>
      <c r="S45" s="14">
        <f t="shared" si="48"/>
        <v>83321</v>
      </c>
      <c r="T45" s="16">
        <f t="shared" si="46"/>
        <v>0.85867840138508156</v>
      </c>
      <c r="U45" s="17"/>
      <c r="V45" s="14">
        <v>6508</v>
      </c>
      <c r="W45" s="14">
        <v>5483</v>
      </c>
      <c r="X45" s="15">
        <f t="shared" si="32"/>
        <v>0.84250153657037496</v>
      </c>
      <c r="Y45" s="14">
        <v>58450</v>
      </c>
      <c r="Z45" s="14">
        <v>48526</v>
      </c>
      <c r="AA45" s="15">
        <f t="shared" si="35"/>
        <v>0.83021385799828917</v>
      </c>
      <c r="AB45" s="14">
        <v>0</v>
      </c>
      <c r="AC45" s="14">
        <v>0</v>
      </c>
      <c r="AD45" s="15" t="str">
        <f t="shared" si="31"/>
        <v>--</v>
      </c>
      <c r="AE45" s="14">
        <v>54175</v>
      </c>
      <c r="AF45" s="14">
        <v>45672</v>
      </c>
      <c r="AG45" s="15">
        <f t="shared" si="47"/>
        <v>0.84304568527918777</v>
      </c>
      <c r="AH45" s="14">
        <f t="shared" si="49"/>
        <v>119133</v>
      </c>
      <c r="AI45" s="14">
        <f t="shared" si="49"/>
        <v>99681</v>
      </c>
      <c r="AJ45" s="16">
        <f t="shared" si="50"/>
        <v>0.83672030419782928</v>
      </c>
      <c r="AK45" s="17"/>
      <c r="AL45" s="14">
        <f t="shared" si="51"/>
        <v>26108.5</v>
      </c>
      <c r="AM45" s="14">
        <f t="shared" si="51"/>
        <v>22674.5</v>
      </c>
      <c r="AN45" s="15">
        <f t="shared" si="37"/>
        <v>0.86847195357833651</v>
      </c>
      <c r="AO45" s="14">
        <f t="shared" si="52"/>
        <v>95761.5</v>
      </c>
      <c r="AP45" s="14">
        <f t="shared" si="52"/>
        <v>80195.5</v>
      </c>
      <c r="AQ45" s="15">
        <f t="shared" si="39"/>
        <v>0.83745033233606403</v>
      </c>
      <c r="AR45" s="14">
        <f t="shared" si="53"/>
        <v>0</v>
      </c>
      <c r="AS45" s="14">
        <f t="shared" si="53"/>
        <v>0</v>
      </c>
      <c r="AT45" s="15" t="str">
        <f t="shared" si="18"/>
        <v>--</v>
      </c>
      <c r="AU45" s="14">
        <f t="shared" si="54"/>
        <v>94297</v>
      </c>
      <c r="AV45" s="14">
        <f t="shared" si="54"/>
        <v>80132</v>
      </c>
      <c r="AW45" s="15">
        <f t="shared" si="41"/>
        <v>0.84978313201904621</v>
      </c>
      <c r="AX45" s="14">
        <f t="shared" si="55"/>
        <v>216167</v>
      </c>
      <c r="AY45" s="14">
        <f t="shared" si="55"/>
        <v>183002</v>
      </c>
      <c r="AZ45" s="16">
        <f t="shared" si="43"/>
        <v>0.84657695207871697</v>
      </c>
    </row>
    <row r="46" spans="1:52">
      <c r="A46">
        <v>527</v>
      </c>
      <c r="B46" s="25">
        <v>1</v>
      </c>
      <c r="C46" t="s">
        <v>35</v>
      </c>
      <c r="D46" s="13">
        <v>527</v>
      </c>
      <c r="E46" t="s">
        <v>35</v>
      </c>
      <c r="F46" s="14">
        <v>5378</v>
      </c>
      <c r="G46" s="14">
        <v>4512</v>
      </c>
      <c r="H46" s="15">
        <f t="shared" si="44"/>
        <v>0.8389735961323912</v>
      </c>
      <c r="I46" s="14">
        <v>15923.5</v>
      </c>
      <c r="J46" s="14">
        <v>12709.5</v>
      </c>
      <c r="K46" s="15">
        <f t="shared" si="45"/>
        <v>0.79815995227179959</v>
      </c>
      <c r="L46" s="14">
        <v>0</v>
      </c>
      <c r="M46" s="14">
        <v>0</v>
      </c>
      <c r="N46" s="15" t="str">
        <f t="shared" si="30"/>
        <v>--</v>
      </c>
      <c r="O46" s="14">
        <v>16278</v>
      </c>
      <c r="P46" s="14">
        <v>13319</v>
      </c>
      <c r="Q46" s="15">
        <f t="shared" si="56"/>
        <v>0.81822091165990907</v>
      </c>
      <c r="R46" s="14">
        <f t="shared" si="48"/>
        <v>37579.5</v>
      </c>
      <c r="S46" s="14">
        <f t="shared" si="48"/>
        <v>30540.5</v>
      </c>
      <c r="T46" s="16">
        <f t="shared" si="46"/>
        <v>0.81269042962253357</v>
      </c>
      <c r="U46" s="17"/>
      <c r="V46" s="14">
        <v>1591</v>
      </c>
      <c r="W46" s="14">
        <v>1364</v>
      </c>
      <c r="X46" s="15">
        <f t="shared" si="32"/>
        <v>0.85732243871778757</v>
      </c>
      <c r="Y46" s="14">
        <v>16460.34</v>
      </c>
      <c r="Z46" s="14">
        <v>13119.34</v>
      </c>
      <c r="AA46" s="15">
        <f t="shared" si="35"/>
        <v>0.79702727890189384</v>
      </c>
      <c r="AB46" s="14">
        <v>0</v>
      </c>
      <c r="AC46" s="14">
        <v>0</v>
      </c>
      <c r="AD46" s="15" t="str">
        <f t="shared" si="31"/>
        <v>--</v>
      </c>
      <c r="AE46" s="14">
        <v>14409</v>
      </c>
      <c r="AF46" s="14">
        <v>12110</v>
      </c>
      <c r="AG46" s="15">
        <f t="shared" si="47"/>
        <v>0.84044694288292043</v>
      </c>
      <c r="AH46" s="14">
        <f t="shared" si="49"/>
        <v>32460.34</v>
      </c>
      <c r="AI46" s="14">
        <f t="shared" si="49"/>
        <v>26593.34</v>
      </c>
      <c r="AJ46" s="16">
        <f t="shared" si="50"/>
        <v>0.81925636022296744</v>
      </c>
      <c r="AK46" s="17"/>
      <c r="AL46" s="14">
        <f t="shared" si="51"/>
        <v>6969</v>
      </c>
      <c r="AM46" s="14">
        <f t="shared" si="51"/>
        <v>5876</v>
      </c>
      <c r="AN46" s="15">
        <f t="shared" si="37"/>
        <v>0.84316257712727793</v>
      </c>
      <c r="AO46" s="14">
        <f t="shared" si="52"/>
        <v>32383.84</v>
      </c>
      <c r="AP46" s="14">
        <f t="shared" si="52"/>
        <v>25828.84</v>
      </c>
      <c r="AQ46" s="15">
        <f t="shared" si="39"/>
        <v>0.79758422719479838</v>
      </c>
      <c r="AR46" s="14">
        <f t="shared" si="53"/>
        <v>0</v>
      </c>
      <c r="AS46" s="14">
        <f t="shared" si="53"/>
        <v>0</v>
      </c>
      <c r="AT46" s="15" t="str">
        <f t="shared" si="18"/>
        <v>--</v>
      </c>
      <c r="AU46" s="14">
        <f t="shared" si="54"/>
        <v>30687</v>
      </c>
      <c r="AV46" s="14">
        <f t="shared" si="54"/>
        <v>25429</v>
      </c>
      <c r="AW46" s="15">
        <f t="shared" si="41"/>
        <v>0.82865708606250199</v>
      </c>
      <c r="AX46" s="14">
        <f t="shared" si="55"/>
        <v>70039.839999999997</v>
      </c>
      <c r="AY46" s="14">
        <f t="shared" si="55"/>
        <v>57133.84</v>
      </c>
      <c r="AZ46" s="16">
        <f t="shared" si="43"/>
        <v>0.81573344542191983</v>
      </c>
    </row>
    <row r="47" spans="1:52">
      <c r="A47">
        <v>535</v>
      </c>
      <c r="B47" s="25">
        <v>1</v>
      </c>
      <c r="C47" t="s">
        <v>36</v>
      </c>
      <c r="D47" s="13">
        <v>535</v>
      </c>
      <c r="E47" t="s">
        <v>36</v>
      </c>
      <c r="F47" s="14">
        <v>19884.5</v>
      </c>
      <c r="G47" s="14">
        <v>16677.5</v>
      </c>
      <c r="H47" s="15">
        <f t="shared" si="44"/>
        <v>0.83871859991450626</v>
      </c>
      <c r="I47" s="14">
        <v>40020</v>
      </c>
      <c r="J47" s="14">
        <v>31135.5</v>
      </c>
      <c r="K47" s="15">
        <f t="shared" si="45"/>
        <v>0.77799850074962518</v>
      </c>
      <c r="L47" s="14">
        <v>0</v>
      </c>
      <c r="M47" s="14">
        <v>0</v>
      </c>
      <c r="N47" s="15" t="str">
        <f t="shared" si="30"/>
        <v>--</v>
      </c>
      <c r="O47" s="14">
        <v>53400.5</v>
      </c>
      <c r="P47" s="14">
        <v>43823</v>
      </c>
      <c r="Q47" s="15">
        <f t="shared" si="56"/>
        <v>0.82064774674394436</v>
      </c>
      <c r="R47" s="14">
        <f t="shared" si="48"/>
        <v>113305</v>
      </c>
      <c r="S47" s="14">
        <f t="shared" si="48"/>
        <v>91636</v>
      </c>
      <c r="T47" s="16">
        <f t="shared" si="46"/>
        <v>0.80875512995896037</v>
      </c>
      <c r="U47" s="17"/>
      <c r="V47" s="14">
        <v>3456.5</v>
      </c>
      <c r="W47" s="14">
        <v>2838.5</v>
      </c>
      <c r="X47" s="15">
        <f t="shared" si="32"/>
        <v>0.82120642268190369</v>
      </c>
      <c r="Y47" s="14">
        <v>28511.5</v>
      </c>
      <c r="Z47" s="14">
        <v>22327.5</v>
      </c>
      <c r="AA47" s="15">
        <f t="shared" si="35"/>
        <v>0.78310506286936854</v>
      </c>
      <c r="AB47" s="14">
        <v>0</v>
      </c>
      <c r="AC47" s="14">
        <v>0</v>
      </c>
      <c r="AD47" s="15" t="str">
        <f t="shared" si="31"/>
        <v>--</v>
      </c>
      <c r="AE47" s="14">
        <v>27829</v>
      </c>
      <c r="AF47" s="14">
        <v>22237.5</v>
      </c>
      <c r="AG47" s="15">
        <f t="shared" si="47"/>
        <v>0.79907650292859966</v>
      </c>
      <c r="AH47" s="14">
        <f t="shared" si="49"/>
        <v>59797</v>
      </c>
      <c r="AI47" s="14">
        <f t="shared" si="49"/>
        <v>47403.5</v>
      </c>
      <c r="AJ47" s="16">
        <f t="shared" si="50"/>
        <v>0.79274043848353593</v>
      </c>
      <c r="AK47" s="17"/>
      <c r="AL47" s="14">
        <f t="shared" si="51"/>
        <v>23341</v>
      </c>
      <c r="AM47" s="14">
        <f t="shared" si="51"/>
        <v>19516</v>
      </c>
      <c r="AN47" s="15">
        <f t="shared" si="37"/>
        <v>0.83612527312454477</v>
      </c>
      <c r="AO47" s="14">
        <f t="shared" si="52"/>
        <v>68531.5</v>
      </c>
      <c r="AP47" s="14">
        <f t="shared" si="52"/>
        <v>53463</v>
      </c>
      <c r="AQ47" s="15">
        <f t="shared" si="39"/>
        <v>0.78012300912718968</v>
      </c>
      <c r="AR47" s="14">
        <f t="shared" si="53"/>
        <v>0</v>
      </c>
      <c r="AS47" s="14">
        <f t="shared" si="53"/>
        <v>0</v>
      </c>
      <c r="AT47" s="15" t="str">
        <f t="shared" si="18"/>
        <v>--</v>
      </c>
      <c r="AU47" s="14">
        <f t="shared" si="54"/>
        <v>81229.5</v>
      </c>
      <c r="AV47" s="14">
        <f t="shared" si="54"/>
        <v>66060.5</v>
      </c>
      <c r="AW47" s="15">
        <f t="shared" si="41"/>
        <v>0.81325749881508569</v>
      </c>
      <c r="AX47" s="14">
        <f t="shared" si="55"/>
        <v>173102</v>
      </c>
      <c r="AY47" s="14">
        <f t="shared" si="55"/>
        <v>139039.5</v>
      </c>
      <c r="AZ47" s="16">
        <f t="shared" si="43"/>
        <v>0.80322295525181686</v>
      </c>
    </row>
    <row r="48" spans="1:52">
      <c r="A48">
        <v>505</v>
      </c>
      <c r="B48" s="25">
        <v>1</v>
      </c>
      <c r="C48" t="s">
        <v>37</v>
      </c>
      <c r="D48" s="13">
        <v>505</v>
      </c>
      <c r="E48" t="s">
        <v>37</v>
      </c>
      <c r="F48" s="14">
        <v>13884.5</v>
      </c>
      <c r="G48" s="14">
        <v>12000.5</v>
      </c>
      <c r="H48" s="15">
        <f t="shared" si="44"/>
        <v>0.86430912168245166</v>
      </c>
      <c r="I48" s="14">
        <v>25224.5</v>
      </c>
      <c r="J48" s="14">
        <v>20671</v>
      </c>
      <c r="K48" s="15">
        <f t="shared" si="45"/>
        <v>0.81948106008047727</v>
      </c>
      <c r="L48" s="14">
        <v>0</v>
      </c>
      <c r="M48" s="14">
        <v>0</v>
      </c>
      <c r="N48" s="15" t="str">
        <f t="shared" si="30"/>
        <v>--</v>
      </c>
      <c r="O48" s="14">
        <v>23470</v>
      </c>
      <c r="P48" s="14">
        <v>19598.5</v>
      </c>
      <c r="Q48" s="15">
        <f t="shared" si="56"/>
        <v>0.83504473796335743</v>
      </c>
      <c r="R48" s="14">
        <f t="shared" si="48"/>
        <v>62579</v>
      </c>
      <c r="S48" s="14">
        <f t="shared" si="48"/>
        <v>52270</v>
      </c>
      <c r="T48" s="16">
        <f t="shared" si="46"/>
        <v>0.83526422601831285</v>
      </c>
      <c r="U48" s="17"/>
      <c r="V48" s="14">
        <v>2091</v>
      </c>
      <c r="W48" s="14">
        <v>1787</v>
      </c>
      <c r="X48" s="15">
        <f t="shared" si="32"/>
        <v>0.85461501673840268</v>
      </c>
      <c r="Y48" s="14">
        <v>29690</v>
      </c>
      <c r="Z48" s="14">
        <v>23754</v>
      </c>
      <c r="AA48" s="15">
        <f t="shared" si="35"/>
        <v>0.80006736274840018</v>
      </c>
      <c r="AB48" s="14">
        <v>0</v>
      </c>
      <c r="AC48" s="14">
        <v>0</v>
      </c>
      <c r="AD48" s="15" t="str">
        <f t="shared" si="31"/>
        <v>--</v>
      </c>
      <c r="AE48" s="14">
        <v>26049.5</v>
      </c>
      <c r="AF48" s="14">
        <v>21140.5</v>
      </c>
      <c r="AG48" s="15">
        <f t="shared" si="47"/>
        <v>0.81155108543350163</v>
      </c>
      <c r="AH48" s="14">
        <f t="shared" si="49"/>
        <v>57830.5</v>
      </c>
      <c r="AI48" s="14">
        <f t="shared" si="49"/>
        <v>46681.5</v>
      </c>
      <c r="AJ48" s="16">
        <f t="shared" si="50"/>
        <v>0.80721245709443978</v>
      </c>
      <c r="AK48" s="17"/>
      <c r="AL48" s="14">
        <f t="shared" si="51"/>
        <v>15975.5</v>
      </c>
      <c r="AM48" s="14">
        <f t="shared" si="51"/>
        <v>13787.5</v>
      </c>
      <c r="AN48" s="15">
        <f t="shared" si="37"/>
        <v>0.8630402804294075</v>
      </c>
      <c r="AO48" s="14">
        <f t="shared" si="52"/>
        <v>54914.5</v>
      </c>
      <c r="AP48" s="14">
        <f t="shared" si="52"/>
        <v>44425</v>
      </c>
      <c r="AQ48" s="15">
        <f t="shared" si="39"/>
        <v>0.80898487648981598</v>
      </c>
      <c r="AR48" s="14">
        <f t="shared" si="53"/>
        <v>0</v>
      </c>
      <c r="AS48" s="14">
        <f t="shared" si="53"/>
        <v>0</v>
      </c>
      <c r="AT48" s="15" t="str">
        <f t="shared" si="18"/>
        <v>--</v>
      </c>
      <c r="AU48" s="14">
        <f t="shared" si="54"/>
        <v>49519.5</v>
      </c>
      <c r="AV48" s="14">
        <f t="shared" si="54"/>
        <v>40739</v>
      </c>
      <c r="AW48" s="15">
        <f t="shared" si="41"/>
        <v>0.82268601258090246</v>
      </c>
      <c r="AX48" s="14">
        <f t="shared" si="55"/>
        <v>120409.5</v>
      </c>
      <c r="AY48" s="14">
        <f t="shared" si="55"/>
        <v>98951.5</v>
      </c>
      <c r="AZ48" s="16">
        <f t="shared" si="43"/>
        <v>0.82179146994215568</v>
      </c>
    </row>
    <row r="49" spans="1:52">
      <c r="A49">
        <v>515</v>
      </c>
      <c r="B49" s="25">
        <v>1</v>
      </c>
      <c r="C49" t="s">
        <v>38</v>
      </c>
      <c r="D49" s="13">
        <v>515</v>
      </c>
      <c r="E49" t="s">
        <v>38</v>
      </c>
      <c r="F49" s="14">
        <v>6350</v>
      </c>
      <c r="G49" s="14">
        <v>4261</v>
      </c>
      <c r="H49" s="15">
        <f t="shared" si="44"/>
        <v>0.67102362204724408</v>
      </c>
      <c r="I49" s="14">
        <v>18025</v>
      </c>
      <c r="J49" s="14">
        <v>9457</v>
      </c>
      <c r="K49" s="15">
        <f t="shared" si="45"/>
        <v>0.52466019417475729</v>
      </c>
      <c r="L49" s="14">
        <v>0</v>
      </c>
      <c r="M49" s="14">
        <v>0</v>
      </c>
      <c r="N49" s="15" t="str">
        <f t="shared" si="30"/>
        <v>--</v>
      </c>
      <c r="O49" s="14">
        <v>18064.5</v>
      </c>
      <c r="P49" s="14">
        <v>9320</v>
      </c>
      <c r="Q49" s="15">
        <f t="shared" si="56"/>
        <v>0.51592903207949292</v>
      </c>
      <c r="R49" s="14">
        <f t="shared" si="48"/>
        <v>42439.5</v>
      </c>
      <c r="S49" s="14">
        <f t="shared" si="48"/>
        <v>23038</v>
      </c>
      <c r="T49" s="16">
        <f t="shared" si="46"/>
        <v>0.54284334169818216</v>
      </c>
      <c r="U49" s="17"/>
      <c r="V49" s="14">
        <v>1908</v>
      </c>
      <c r="W49" s="14">
        <v>1048</v>
      </c>
      <c r="X49" s="15">
        <f t="shared" si="32"/>
        <v>0.54926624737945495</v>
      </c>
      <c r="Y49" s="14">
        <v>13488</v>
      </c>
      <c r="Z49" s="14">
        <v>9422</v>
      </c>
      <c r="AA49" s="15">
        <f t="shared" si="35"/>
        <v>0.69854685646500592</v>
      </c>
      <c r="AB49" s="14">
        <v>0</v>
      </c>
      <c r="AC49" s="14">
        <v>0</v>
      </c>
      <c r="AD49" s="15" t="str">
        <f t="shared" si="31"/>
        <v>--</v>
      </c>
      <c r="AE49" s="14">
        <v>12829</v>
      </c>
      <c r="AF49" s="14">
        <v>8636</v>
      </c>
      <c r="AG49" s="15">
        <f t="shared" si="47"/>
        <v>0.67316236651336814</v>
      </c>
      <c r="AH49" s="14">
        <f t="shared" si="49"/>
        <v>28225</v>
      </c>
      <c r="AI49" s="14">
        <f t="shared" si="49"/>
        <v>19106</v>
      </c>
      <c r="AJ49" s="16">
        <f t="shared" si="50"/>
        <v>0.67691762621789198</v>
      </c>
      <c r="AK49" s="17"/>
      <c r="AL49" s="14">
        <f t="shared" si="51"/>
        <v>8258</v>
      </c>
      <c r="AM49" s="14">
        <f t="shared" si="51"/>
        <v>5309</v>
      </c>
      <c r="AN49" s="15">
        <f t="shared" si="37"/>
        <v>0.64289174134172922</v>
      </c>
      <c r="AO49" s="14">
        <f t="shared" si="52"/>
        <v>31513</v>
      </c>
      <c r="AP49" s="14">
        <f t="shared" si="52"/>
        <v>18879</v>
      </c>
      <c r="AQ49" s="15">
        <f t="shared" si="39"/>
        <v>0.59908609145432046</v>
      </c>
      <c r="AR49" s="14">
        <f t="shared" si="53"/>
        <v>0</v>
      </c>
      <c r="AS49" s="14">
        <f t="shared" si="53"/>
        <v>0</v>
      </c>
      <c r="AT49" s="15" t="str">
        <f t="shared" si="18"/>
        <v>--</v>
      </c>
      <c r="AU49" s="14">
        <f t="shared" si="54"/>
        <v>30893.5</v>
      </c>
      <c r="AV49" s="14">
        <f t="shared" si="54"/>
        <v>17956</v>
      </c>
      <c r="AW49" s="15">
        <f t="shared" si="41"/>
        <v>0.58122258727564047</v>
      </c>
      <c r="AX49" s="14">
        <f t="shared" si="55"/>
        <v>70664.5</v>
      </c>
      <c r="AY49" s="14">
        <f t="shared" si="55"/>
        <v>42144</v>
      </c>
      <c r="AZ49" s="16">
        <f t="shared" si="43"/>
        <v>0.59639564420607238</v>
      </c>
    </row>
    <row r="50" spans="1:52">
      <c r="A50">
        <v>521</v>
      </c>
      <c r="B50" s="25">
        <v>1</v>
      </c>
      <c r="C50" t="s">
        <v>39</v>
      </c>
      <c r="D50" s="13">
        <v>521</v>
      </c>
      <c r="E50" t="s">
        <v>39</v>
      </c>
      <c r="F50" s="14">
        <v>3049</v>
      </c>
      <c r="G50" s="14">
        <v>2684.5</v>
      </c>
      <c r="H50" s="15">
        <f t="shared" si="44"/>
        <v>0.88045260741226627</v>
      </c>
      <c r="I50" s="14">
        <v>5988.5</v>
      </c>
      <c r="J50" s="14">
        <v>5226.5</v>
      </c>
      <c r="K50" s="15">
        <f t="shared" si="45"/>
        <v>0.87275611588878688</v>
      </c>
      <c r="L50" s="14">
        <v>0</v>
      </c>
      <c r="M50" s="14">
        <v>0</v>
      </c>
      <c r="N50" s="15" t="str">
        <f t="shared" si="30"/>
        <v>--</v>
      </c>
      <c r="O50" s="14">
        <v>7108</v>
      </c>
      <c r="P50" s="14">
        <v>6392.5</v>
      </c>
      <c r="Q50" s="15">
        <f t="shared" si="56"/>
        <v>0.89933877321328082</v>
      </c>
      <c r="R50" s="14">
        <f t="shared" si="48"/>
        <v>16145.5</v>
      </c>
      <c r="S50" s="14">
        <f t="shared" si="48"/>
        <v>14303.5</v>
      </c>
      <c r="T50" s="16">
        <f t="shared" si="46"/>
        <v>0.88591248335449502</v>
      </c>
      <c r="U50" s="17"/>
      <c r="V50" s="14">
        <v>794</v>
      </c>
      <c r="W50" s="14">
        <v>696.5</v>
      </c>
      <c r="X50" s="15">
        <f t="shared" si="32"/>
        <v>0.87720403022670024</v>
      </c>
      <c r="Y50" s="14">
        <v>14313</v>
      </c>
      <c r="Z50" s="14">
        <v>12438</v>
      </c>
      <c r="AA50" s="15">
        <f t="shared" si="35"/>
        <v>0.86900020959966462</v>
      </c>
      <c r="AB50" s="14">
        <v>0</v>
      </c>
      <c r="AC50" s="14">
        <v>0</v>
      </c>
      <c r="AD50" s="15" t="str">
        <f t="shared" si="31"/>
        <v>--</v>
      </c>
      <c r="AE50" s="14">
        <v>12590.5</v>
      </c>
      <c r="AF50" s="14">
        <v>11237.5</v>
      </c>
      <c r="AG50" s="15">
        <f t="shared" si="47"/>
        <v>0.89253802470116361</v>
      </c>
      <c r="AH50" s="14">
        <f t="shared" si="49"/>
        <v>27697.5</v>
      </c>
      <c r="AI50" s="14">
        <f t="shared" si="49"/>
        <v>24372</v>
      </c>
      <c r="AJ50" s="16">
        <f t="shared" si="50"/>
        <v>0.8799350121852153</v>
      </c>
      <c r="AK50" s="17"/>
      <c r="AL50" s="14">
        <f t="shared" si="51"/>
        <v>3843</v>
      </c>
      <c r="AM50" s="14">
        <f t="shared" si="51"/>
        <v>3381</v>
      </c>
      <c r="AN50" s="15">
        <f t="shared" si="37"/>
        <v>0.8797814207650273</v>
      </c>
      <c r="AO50" s="14">
        <f t="shared" si="52"/>
        <v>20301.5</v>
      </c>
      <c r="AP50" s="14">
        <f t="shared" si="52"/>
        <v>17664.5</v>
      </c>
      <c r="AQ50" s="15">
        <f t="shared" si="39"/>
        <v>0.87010812008964855</v>
      </c>
      <c r="AR50" s="14">
        <f t="shared" si="53"/>
        <v>0</v>
      </c>
      <c r="AS50" s="14">
        <f t="shared" si="53"/>
        <v>0</v>
      </c>
      <c r="AT50" s="15" t="str">
        <f t="shared" si="18"/>
        <v>--</v>
      </c>
      <c r="AU50" s="14">
        <f t="shared" si="54"/>
        <v>19698.5</v>
      </c>
      <c r="AV50" s="14">
        <f t="shared" si="54"/>
        <v>17630</v>
      </c>
      <c r="AW50" s="15">
        <f t="shared" si="41"/>
        <v>0.89499200446734528</v>
      </c>
      <c r="AX50" s="14">
        <f t="shared" si="55"/>
        <v>43843</v>
      </c>
      <c r="AY50" s="14">
        <f t="shared" si="55"/>
        <v>38675.5</v>
      </c>
      <c r="AZ50" s="16">
        <f t="shared" si="43"/>
        <v>0.88213625892388747</v>
      </c>
    </row>
    <row r="51" spans="1:52">
      <c r="A51">
        <v>537</v>
      </c>
      <c r="B51" s="25">
        <v>1</v>
      </c>
      <c r="C51" t="s">
        <v>40</v>
      </c>
      <c r="D51" s="13">
        <v>537</v>
      </c>
      <c r="E51" t="s">
        <v>40</v>
      </c>
      <c r="F51" s="14">
        <v>3662</v>
      </c>
      <c r="G51" s="14">
        <v>3525.5</v>
      </c>
      <c r="H51" s="15">
        <f t="shared" si="44"/>
        <v>0.96272528672856361</v>
      </c>
      <c r="I51" s="14">
        <v>11468</v>
      </c>
      <c r="J51" s="14">
        <v>11037.5</v>
      </c>
      <c r="K51" s="15">
        <f t="shared" si="45"/>
        <v>0.96246076037670036</v>
      </c>
      <c r="L51" s="14">
        <v>0</v>
      </c>
      <c r="M51" s="14">
        <v>0</v>
      </c>
      <c r="N51" s="15" t="str">
        <f t="shared" si="30"/>
        <v>--</v>
      </c>
      <c r="O51" s="14">
        <v>12030.8</v>
      </c>
      <c r="P51" s="14">
        <v>11677.8</v>
      </c>
      <c r="Q51" s="15">
        <f t="shared" si="56"/>
        <v>0.97065864281677028</v>
      </c>
      <c r="R51" s="14">
        <f t="shared" si="48"/>
        <v>27160.799999999999</v>
      </c>
      <c r="S51" s="14">
        <f t="shared" si="48"/>
        <v>26240.799999999999</v>
      </c>
      <c r="T51" s="16">
        <f t="shared" si="46"/>
        <v>0.96612765456098493</v>
      </c>
      <c r="U51" s="17"/>
      <c r="V51" s="14">
        <v>330.5</v>
      </c>
      <c r="W51" s="14">
        <v>321.5</v>
      </c>
      <c r="X51" s="15">
        <f t="shared" si="32"/>
        <v>0.97276853252647499</v>
      </c>
      <c r="Y51" s="14">
        <v>6253.5</v>
      </c>
      <c r="Z51" s="14">
        <v>5960.5</v>
      </c>
      <c r="AA51" s="15">
        <f t="shared" si="35"/>
        <v>0.95314623810666022</v>
      </c>
      <c r="AB51" s="14">
        <v>0</v>
      </c>
      <c r="AC51" s="14">
        <v>0</v>
      </c>
      <c r="AD51" s="15" t="str">
        <f t="shared" si="31"/>
        <v>--</v>
      </c>
      <c r="AE51" s="14">
        <v>6391</v>
      </c>
      <c r="AF51" s="14">
        <v>6252</v>
      </c>
      <c r="AG51" s="15">
        <f t="shared" si="47"/>
        <v>0.9782506649976529</v>
      </c>
      <c r="AH51" s="14">
        <f t="shared" si="49"/>
        <v>12975</v>
      </c>
      <c r="AI51" s="14">
        <f t="shared" si="49"/>
        <v>12534</v>
      </c>
      <c r="AJ51" s="16">
        <f t="shared" si="50"/>
        <v>0.96601156069364158</v>
      </c>
      <c r="AK51" s="17"/>
      <c r="AL51" s="14">
        <f t="shared" si="51"/>
        <v>3992.5</v>
      </c>
      <c r="AM51" s="14">
        <f t="shared" si="51"/>
        <v>3847</v>
      </c>
      <c r="AN51" s="15">
        <f t="shared" si="37"/>
        <v>0.96355666875391355</v>
      </c>
      <c r="AO51" s="14">
        <f t="shared" si="52"/>
        <v>17721.5</v>
      </c>
      <c r="AP51" s="14">
        <f t="shared" si="52"/>
        <v>16998</v>
      </c>
      <c r="AQ51" s="15">
        <f t="shared" si="39"/>
        <v>0.95917388482916233</v>
      </c>
      <c r="AR51" s="14">
        <f t="shared" si="53"/>
        <v>0</v>
      </c>
      <c r="AS51" s="14">
        <f t="shared" si="53"/>
        <v>0</v>
      </c>
      <c r="AT51" s="15" t="str">
        <f t="shared" si="18"/>
        <v>--</v>
      </c>
      <c r="AU51" s="14">
        <f t="shared" si="54"/>
        <v>18421.8</v>
      </c>
      <c r="AV51" s="14">
        <f t="shared" si="54"/>
        <v>17929.8</v>
      </c>
      <c r="AW51" s="15">
        <f t="shared" si="41"/>
        <v>0.9732925121323649</v>
      </c>
      <c r="AX51" s="14">
        <f t="shared" si="55"/>
        <v>40135.800000000003</v>
      </c>
      <c r="AY51" s="14">
        <f t="shared" si="55"/>
        <v>38774.800000000003</v>
      </c>
      <c r="AZ51" s="16">
        <f t="shared" si="43"/>
        <v>0.9660901240289218</v>
      </c>
    </row>
    <row r="52" spans="1:52">
      <c r="A52">
        <v>511</v>
      </c>
      <c r="B52" s="25">
        <v>1</v>
      </c>
      <c r="C52" t="s">
        <v>41</v>
      </c>
      <c r="D52" s="13">
        <v>511</v>
      </c>
      <c r="E52" t="s">
        <v>41</v>
      </c>
      <c r="F52" s="14">
        <v>9721</v>
      </c>
      <c r="G52" s="14">
        <v>8650.5</v>
      </c>
      <c r="H52" s="15">
        <f t="shared" si="44"/>
        <v>0.88987758461063682</v>
      </c>
      <c r="I52" s="14">
        <v>23430</v>
      </c>
      <c r="J52" s="14">
        <v>15604.5</v>
      </c>
      <c r="K52" s="15">
        <f t="shared" si="45"/>
        <v>0.66600512163892445</v>
      </c>
      <c r="L52" s="14">
        <v>0</v>
      </c>
      <c r="M52" s="14">
        <v>0</v>
      </c>
      <c r="N52" s="15" t="str">
        <f t="shared" si="30"/>
        <v>--</v>
      </c>
      <c r="O52" s="14">
        <v>24661</v>
      </c>
      <c r="P52" s="14">
        <v>17163.5</v>
      </c>
      <c r="Q52" s="15">
        <f t="shared" si="56"/>
        <v>0.69597745428003732</v>
      </c>
      <c r="R52" s="14">
        <f t="shared" si="48"/>
        <v>57812</v>
      </c>
      <c r="S52" s="14">
        <f t="shared" si="48"/>
        <v>41418.5</v>
      </c>
      <c r="T52" s="16">
        <f t="shared" si="46"/>
        <v>0.71643430429668586</v>
      </c>
      <c r="U52" s="17"/>
      <c r="V52" s="14">
        <v>3238.5</v>
      </c>
      <c r="W52" s="14">
        <v>2867.5</v>
      </c>
      <c r="X52" s="15">
        <f t="shared" si="32"/>
        <v>0.88544079048942415</v>
      </c>
      <c r="Y52" s="14">
        <v>32583.5</v>
      </c>
      <c r="Z52" s="14">
        <v>27742</v>
      </c>
      <c r="AA52" s="15">
        <f t="shared" si="35"/>
        <v>0.85141252474411899</v>
      </c>
      <c r="AB52" s="14">
        <v>0</v>
      </c>
      <c r="AC52" s="14">
        <v>0</v>
      </c>
      <c r="AD52" s="15" t="str">
        <f t="shared" si="31"/>
        <v>--</v>
      </c>
      <c r="AE52" s="14">
        <v>30814</v>
      </c>
      <c r="AF52" s="14">
        <v>26433.5</v>
      </c>
      <c r="AG52" s="15">
        <f t="shared" si="47"/>
        <v>0.85784059193872919</v>
      </c>
      <c r="AH52" s="14">
        <f t="shared" si="49"/>
        <v>66636</v>
      </c>
      <c r="AI52" s="14">
        <f t="shared" si="49"/>
        <v>57043</v>
      </c>
      <c r="AJ52" s="16">
        <f t="shared" si="50"/>
        <v>0.85603877783780535</v>
      </c>
      <c r="AK52" s="17"/>
      <c r="AL52" s="14">
        <f t="shared" si="51"/>
        <v>12959.5</v>
      </c>
      <c r="AM52" s="14">
        <f t="shared" si="51"/>
        <v>11518</v>
      </c>
      <c r="AN52" s="15">
        <f t="shared" si="37"/>
        <v>0.88876885682317985</v>
      </c>
      <c r="AO52" s="14">
        <f t="shared" si="52"/>
        <v>56013.5</v>
      </c>
      <c r="AP52" s="14">
        <f t="shared" si="52"/>
        <v>43346.5</v>
      </c>
      <c r="AQ52" s="15">
        <f t="shared" si="39"/>
        <v>0.77385808778240961</v>
      </c>
      <c r="AR52" s="14">
        <f t="shared" si="53"/>
        <v>0</v>
      </c>
      <c r="AS52" s="14">
        <f t="shared" si="53"/>
        <v>0</v>
      </c>
      <c r="AT52" s="15" t="str">
        <f t="shared" si="18"/>
        <v>--</v>
      </c>
      <c r="AU52" s="14">
        <f t="shared" si="54"/>
        <v>55475</v>
      </c>
      <c r="AV52" s="14">
        <f t="shared" si="54"/>
        <v>43597</v>
      </c>
      <c r="AW52" s="15">
        <f t="shared" si="41"/>
        <v>0.78588553402433525</v>
      </c>
      <c r="AX52" s="14">
        <f t="shared" si="55"/>
        <v>124448</v>
      </c>
      <c r="AY52" s="14">
        <f t="shared" si="55"/>
        <v>98461.5</v>
      </c>
      <c r="AZ52" s="16">
        <f t="shared" si="43"/>
        <v>0.79118587683209052</v>
      </c>
    </row>
    <row r="53" spans="1:52">
      <c r="A53">
        <v>506</v>
      </c>
      <c r="B53" s="25">
        <v>1</v>
      </c>
      <c r="C53" t="s">
        <v>43</v>
      </c>
      <c r="D53" s="13">
        <v>506</v>
      </c>
      <c r="E53" t="s">
        <v>43</v>
      </c>
      <c r="F53" s="14">
        <v>2125.5</v>
      </c>
      <c r="G53" s="14">
        <v>1856.5</v>
      </c>
      <c r="H53" s="15">
        <f t="shared" si="44"/>
        <v>0.87344154316631384</v>
      </c>
      <c r="I53" s="14">
        <v>6548.5</v>
      </c>
      <c r="J53" s="14">
        <v>5683.5</v>
      </c>
      <c r="K53" s="15">
        <f t="shared" si="45"/>
        <v>0.86790868137741473</v>
      </c>
      <c r="L53" s="14">
        <v>0</v>
      </c>
      <c r="M53" s="14">
        <v>0</v>
      </c>
      <c r="N53" s="15" t="str">
        <f t="shared" si="30"/>
        <v>--</v>
      </c>
      <c r="O53" s="14">
        <v>6169.5</v>
      </c>
      <c r="P53" s="14">
        <v>5566</v>
      </c>
      <c r="Q53" s="15">
        <f t="shared" si="56"/>
        <v>0.90218007942296785</v>
      </c>
      <c r="R53" s="14">
        <f t="shared" si="48"/>
        <v>14843.5</v>
      </c>
      <c r="S53" s="14">
        <f t="shared" si="48"/>
        <v>13106</v>
      </c>
      <c r="T53" s="16">
        <f t="shared" si="46"/>
        <v>0.88294539697510699</v>
      </c>
      <c r="U53" s="17"/>
      <c r="V53" s="14">
        <v>312</v>
      </c>
      <c r="W53" s="14">
        <v>284</v>
      </c>
      <c r="X53" s="15">
        <f t="shared" si="32"/>
        <v>0.91025641025641024</v>
      </c>
      <c r="Y53" s="14">
        <v>9036.5</v>
      </c>
      <c r="Z53" s="14">
        <v>7742</v>
      </c>
      <c r="AA53" s="15">
        <f t="shared" si="35"/>
        <v>0.85674763459303938</v>
      </c>
      <c r="AB53" s="14">
        <v>0</v>
      </c>
      <c r="AC53" s="14">
        <v>0</v>
      </c>
      <c r="AD53" s="15" t="str">
        <f t="shared" si="31"/>
        <v>--</v>
      </c>
      <c r="AE53" s="14">
        <v>8458</v>
      </c>
      <c r="AF53" s="14">
        <v>7607</v>
      </c>
      <c r="AG53" s="15">
        <f t="shared" si="47"/>
        <v>0.89938519744620482</v>
      </c>
      <c r="AH53" s="14">
        <f t="shared" si="49"/>
        <v>17806.5</v>
      </c>
      <c r="AI53" s="14">
        <f t="shared" si="49"/>
        <v>15633</v>
      </c>
      <c r="AJ53" s="16">
        <f t="shared" si="50"/>
        <v>0.87793783169067474</v>
      </c>
      <c r="AK53" s="17"/>
      <c r="AL53" s="14">
        <f t="shared" si="51"/>
        <v>2437.5</v>
      </c>
      <c r="AM53" s="14">
        <f t="shared" si="51"/>
        <v>2140.5</v>
      </c>
      <c r="AN53" s="15">
        <f t="shared" si="37"/>
        <v>0.87815384615384617</v>
      </c>
      <c r="AO53" s="14">
        <f t="shared" si="52"/>
        <v>15585</v>
      </c>
      <c r="AP53" s="14">
        <f t="shared" si="52"/>
        <v>13425.5</v>
      </c>
      <c r="AQ53" s="15">
        <f t="shared" si="39"/>
        <v>0.86143727943535453</v>
      </c>
      <c r="AR53" s="14">
        <f t="shared" si="53"/>
        <v>0</v>
      </c>
      <c r="AS53" s="14">
        <f t="shared" si="53"/>
        <v>0</v>
      </c>
      <c r="AT53" s="15" t="str">
        <f t="shared" si="18"/>
        <v>--</v>
      </c>
      <c r="AU53" s="14">
        <f t="shared" si="54"/>
        <v>14627.5</v>
      </c>
      <c r="AV53" s="14">
        <f t="shared" si="54"/>
        <v>13173</v>
      </c>
      <c r="AW53" s="15">
        <f t="shared" si="41"/>
        <v>0.90056400615279442</v>
      </c>
      <c r="AX53" s="14">
        <f t="shared" si="55"/>
        <v>32650</v>
      </c>
      <c r="AY53" s="14">
        <f t="shared" si="55"/>
        <v>28739</v>
      </c>
      <c r="AZ53" s="16">
        <f t="shared" si="43"/>
        <v>0.88021439509954058</v>
      </c>
    </row>
    <row r="54" spans="1:52">
      <c r="A54">
        <v>531</v>
      </c>
      <c r="B54" s="25">
        <v>1</v>
      </c>
      <c r="C54" t="s">
        <v>44</v>
      </c>
      <c r="D54" s="13">
        <v>531</v>
      </c>
      <c r="E54" t="s">
        <v>44</v>
      </c>
      <c r="F54" s="14">
        <v>2547.5</v>
      </c>
      <c r="G54" s="14">
        <v>2145</v>
      </c>
      <c r="H54" s="15">
        <f t="shared" si="44"/>
        <v>0.84200196270853778</v>
      </c>
      <c r="I54" s="14">
        <v>3773.5</v>
      </c>
      <c r="J54" s="14">
        <v>3217.5</v>
      </c>
      <c r="K54" s="15">
        <f t="shared" si="45"/>
        <v>0.85265668477540746</v>
      </c>
      <c r="L54" s="14">
        <v>0</v>
      </c>
      <c r="M54" s="14">
        <v>0</v>
      </c>
      <c r="N54" s="15" t="str">
        <f t="shared" si="30"/>
        <v>--</v>
      </c>
      <c r="O54" s="14">
        <v>4274.5</v>
      </c>
      <c r="P54" s="14">
        <v>3771</v>
      </c>
      <c r="Q54" s="15">
        <f t="shared" si="56"/>
        <v>0.88220844543221433</v>
      </c>
      <c r="R54" s="14">
        <f t="shared" si="48"/>
        <v>10595.5</v>
      </c>
      <c r="S54" s="14">
        <f t="shared" si="48"/>
        <v>9133.5</v>
      </c>
      <c r="T54" s="16">
        <f t="shared" si="46"/>
        <v>0.86201689396441883</v>
      </c>
      <c r="U54" s="17"/>
      <c r="V54" s="14">
        <v>546.5</v>
      </c>
      <c r="W54" s="14">
        <v>443.5</v>
      </c>
      <c r="X54" s="15">
        <f t="shared" si="32"/>
        <v>0.81152790484903936</v>
      </c>
      <c r="Y54" s="14">
        <v>8645</v>
      </c>
      <c r="Z54" s="14">
        <v>7376</v>
      </c>
      <c r="AA54" s="15">
        <f t="shared" si="35"/>
        <v>0.85320994794679006</v>
      </c>
      <c r="AB54" s="14">
        <v>0</v>
      </c>
      <c r="AC54" s="14">
        <v>0</v>
      </c>
      <c r="AD54" s="15" t="str">
        <f t="shared" si="31"/>
        <v>--</v>
      </c>
      <c r="AE54" s="14">
        <v>8753</v>
      </c>
      <c r="AF54" s="14">
        <v>7885.5</v>
      </c>
      <c r="AG54" s="15">
        <f t="shared" si="47"/>
        <v>0.90089112304352792</v>
      </c>
      <c r="AH54" s="14">
        <f t="shared" si="49"/>
        <v>17944.5</v>
      </c>
      <c r="AI54" s="14">
        <f t="shared" si="49"/>
        <v>15705</v>
      </c>
      <c r="AJ54" s="16">
        <f t="shared" si="50"/>
        <v>0.87519852879712445</v>
      </c>
      <c r="AK54" s="17"/>
      <c r="AL54" s="14">
        <f t="shared" si="51"/>
        <v>3094</v>
      </c>
      <c r="AM54" s="14">
        <f t="shared" si="51"/>
        <v>2588.5</v>
      </c>
      <c r="AN54" s="15">
        <f t="shared" si="37"/>
        <v>0.83661926308985135</v>
      </c>
      <c r="AO54" s="14">
        <f t="shared" si="52"/>
        <v>12418.5</v>
      </c>
      <c r="AP54" s="14">
        <f t="shared" si="52"/>
        <v>10593.5</v>
      </c>
      <c r="AQ54" s="15">
        <f t="shared" si="39"/>
        <v>0.85304183274952694</v>
      </c>
      <c r="AR54" s="14">
        <f t="shared" si="53"/>
        <v>0</v>
      </c>
      <c r="AS54" s="14">
        <f t="shared" si="53"/>
        <v>0</v>
      </c>
      <c r="AT54" s="15" t="str">
        <f t="shared" si="18"/>
        <v>--</v>
      </c>
      <c r="AU54" s="14">
        <f t="shared" si="54"/>
        <v>13027.5</v>
      </c>
      <c r="AV54" s="14">
        <f t="shared" si="54"/>
        <v>11656.5</v>
      </c>
      <c r="AW54" s="15">
        <f t="shared" si="41"/>
        <v>0.89476108232584917</v>
      </c>
      <c r="AX54" s="14">
        <f t="shared" si="55"/>
        <v>28540</v>
      </c>
      <c r="AY54" s="14">
        <f t="shared" si="55"/>
        <v>24838.5</v>
      </c>
      <c r="AZ54" s="16">
        <f t="shared" si="43"/>
        <v>0.87030483531885072</v>
      </c>
    </row>
    <row r="55" spans="1:52">
      <c r="A55">
        <v>510</v>
      </c>
      <c r="B55" s="25">
        <v>1</v>
      </c>
      <c r="C55" t="s">
        <v>45</v>
      </c>
      <c r="D55" s="13">
        <v>510</v>
      </c>
      <c r="E55" t="s">
        <v>45</v>
      </c>
      <c r="F55" s="14">
        <v>4884</v>
      </c>
      <c r="G55" s="14">
        <v>3863.5</v>
      </c>
      <c r="H55" s="15">
        <f t="shared" si="44"/>
        <v>0.79105241605241605</v>
      </c>
      <c r="I55" s="14">
        <v>14360</v>
      </c>
      <c r="J55" s="14">
        <v>10388</v>
      </c>
      <c r="K55" s="15">
        <f t="shared" si="45"/>
        <v>0.72339832869080778</v>
      </c>
      <c r="L55" s="14">
        <v>0</v>
      </c>
      <c r="M55" s="14">
        <v>0</v>
      </c>
      <c r="N55" s="15" t="str">
        <f t="shared" si="30"/>
        <v>--</v>
      </c>
      <c r="O55" s="14">
        <v>19015</v>
      </c>
      <c r="P55" s="14">
        <v>14435</v>
      </c>
      <c r="Q55" s="15">
        <f t="shared" si="56"/>
        <v>0.7591375230081514</v>
      </c>
      <c r="R55" s="14">
        <f t="shared" si="48"/>
        <v>38259</v>
      </c>
      <c r="S55" s="14">
        <f t="shared" si="48"/>
        <v>28686.5</v>
      </c>
      <c r="T55" s="16">
        <f t="shared" si="46"/>
        <v>0.74979743328367177</v>
      </c>
      <c r="U55" s="17"/>
      <c r="V55" s="14">
        <v>712</v>
      </c>
      <c r="W55" s="14">
        <v>536</v>
      </c>
      <c r="X55" s="15">
        <f t="shared" si="32"/>
        <v>0.7528089887640449</v>
      </c>
      <c r="Y55" s="14">
        <v>12215.5</v>
      </c>
      <c r="Z55" s="14">
        <v>9206</v>
      </c>
      <c r="AA55" s="15">
        <f t="shared" si="35"/>
        <v>0.75363267979206749</v>
      </c>
      <c r="AB55" s="14">
        <v>0</v>
      </c>
      <c r="AC55" s="14">
        <v>0</v>
      </c>
      <c r="AD55" s="15" t="str">
        <f t="shared" si="31"/>
        <v>--</v>
      </c>
      <c r="AE55" s="14">
        <v>13907</v>
      </c>
      <c r="AF55" s="14">
        <v>9766</v>
      </c>
      <c r="AG55" s="15">
        <f t="shared" si="47"/>
        <v>0.70223628388581294</v>
      </c>
      <c r="AH55" s="14">
        <f t="shared" si="49"/>
        <v>26834.5</v>
      </c>
      <c r="AI55" s="14">
        <f t="shared" si="49"/>
        <v>19508</v>
      </c>
      <c r="AJ55" s="16">
        <f t="shared" si="50"/>
        <v>0.72697460358866384</v>
      </c>
      <c r="AK55" s="17"/>
      <c r="AL55" s="14">
        <f t="shared" si="51"/>
        <v>5596</v>
      </c>
      <c r="AM55" s="14">
        <f t="shared" si="51"/>
        <v>4399.5</v>
      </c>
      <c r="AN55" s="15">
        <f t="shared" si="37"/>
        <v>0.78618656182987845</v>
      </c>
      <c r="AO55" s="14">
        <f t="shared" si="52"/>
        <v>26575.5</v>
      </c>
      <c r="AP55" s="14">
        <f t="shared" si="52"/>
        <v>19594</v>
      </c>
      <c r="AQ55" s="15">
        <f t="shared" si="39"/>
        <v>0.73729562943312454</v>
      </c>
      <c r="AR55" s="14">
        <f t="shared" si="53"/>
        <v>0</v>
      </c>
      <c r="AS55" s="14">
        <f t="shared" si="53"/>
        <v>0</v>
      </c>
      <c r="AT55" s="15" t="str">
        <f t="shared" si="18"/>
        <v>--</v>
      </c>
      <c r="AU55" s="14">
        <f t="shared" si="54"/>
        <v>32922</v>
      </c>
      <c r="AV55" s="14">
        <f t="shared" si="54"/>
        <v>24201</v>
      </c>
      <c r="AW55" s="15">
        <f t="shared" si="41"/>
        <v>0.735101148168398</v>
      </c>
      <c r="AX55" s="14">
        <f t="shared" si="55"/>
        <v>65093.5</v>
      </c>
      <c r="AY55" s="14">
        <f t="shared" si="55"/>
        <v>48194.5</v>
      </c>
      <c r="AZ55" s="16">
        <f t="shared" si="43"/>
        <v>0.74038882530513794</v>
      </c>
    </row>
    <row r="56" spans="1:52">
      <c r="A56">
        <v>533</v>
      </c>
      <c r="B56" s="25">
        <v>1</v>
      </c>
      <c r="C56" t="s">
        <v>46</v>
      </c>
      <c r="D56" s="13">
        <v>533</v>
      </c>
      <c r="E56" t="s">
        <v>91</v>
      </c>
      <c r="F56" s="14">
        <v>2135.5</v>
      </c>
      <c r="G56" s="14">
        <v>2009.5</v>
      </c>
      <c r="H56" s="15">
        <f t="shared" si="44"/>
        <v>0.94099742449075163</v>
      </c>
      <c r="I56" s="14">
        <v>3907.5</v>
      </c>
      <c r="J56" s="14">
        <v>3526</v>
      </c>
      <c r="K56" s="15">
        <f t="shared" si="45"/>
        <v>0.90236724248240563</v>
      </c>
      <c r="L56" s="14">
        <v>0</v>
      </c>
      <c r="M56" s="14">
        <v>0</v>
      </c>
      <c r="N56" s="15" t="str">
        <f t="shared" si="30"/>
        <v>--</v>
      </c>
      <c r="O56" s="14">
        <v>4935.5</v>
      </c>
      <c r="P56" s="14">
        <v>4601</v>
      </c>
      <c r="Q56" s="15">
        <f t="shared" si="56"/>
        <v>0.9322257116806808</v>
      </c>
      <c r="R56" s="14">
        <f t="shared" si="48"/>
        <v>10978.5</v>
      </c>
      <c r="S56" s="14">
        <f t="shared" si="48"/>
        <v>10136.5</v>
      </c>
      <c r="T56" s="16">
        <f t="shared" si="46"/>
        <v>0.92330464088901032</v>
      </c>
      <c r="U56" s="17"/>
      <c r="V56" s="14">
        <v>199</v>
      </c>
      <c r="W56" s="14">
        <v>186</v>
      </c>
      <c r="X56" s="15">
        <f t="shared" si="32"/>
        <v>0.9346733668341709</v>
      </c>
      <c r="Y56" s="14">
        <v>7889.5</v>
      </c>
      <c r="Z56" s="14">
        <v>7004.5</v>
      </c>
      <c r="AA56" s="15">
        <f t="shared" si="35"/>
        <v>0.88782559097534697</v>
      </c>
      <c r="AB56" s="14">
        <v>0</v>
      </c>
      <c r="AC56" s="14">
        <v>0</v>
      </c>
      <c r="AD56" s="15" t="str">
        <f t="shared" si="31"/>
        <v>--</v>
      </c>
      <c r="AE56" s="14">
        <v>7292.5</v>
      </c>
      <c r="AF56" s="14">
        <v>6688.5</v>
      </c>
      <c r="AG56" s="15">
        <f t="shared" si="47"/>
        <v>0.91717517997943088</v>
      </c>
      <c r="AH56" s="14">
        <f t="shared" si="49"/>
        <v>15381</v>
      </c>
      <c r="AI56" s="14">
        <f t="shared" si="49"/>
        <v>13879</v>
      </c>
      <c r="AJ56" s="16">
        <f t="shared" si="50"/>
        <v>0.90234705155711592</v>
      </c>
      <c r="AK56" s="17"/>
      <c r="AL56" s="14">
        <f t="shared" si="51"/>
        <v>2334.5</v>
      </c>
      <c r="AM56" s="14">
        <f t="shared" si="51"/>
        <v>2195.5</v>
      </c>
      <c r="AN56" s="15">
        <f>IF(AL56=0,"--",AM56/AL56)</f>
        <v>0.94045834225744274</v>
      </c>
      <c r="AO56" s="14">
        <f t="shared" si="52"/>
        <v>11797</v>
      </c>
      <c r="AP56" s="14">
        <f t="shared" si="52"/>
        <v>10530.5</v>
      </c>
      <c r="AQ56" s="15">
        <f t="shared" si="39"/>
        <v>0.89264219716877169</v>
      </c>
      <c r="AR56" s="14">
        <f t="shared" si="53"/>
        <v>0</v>
      </c>
      <c r="AS56" s="14">
        <f t="shared" si="53"/>
        <v>0</v>
      </c>
      <c r="AT56" s="15" t="str">
        <f t="shared" si="18"/>
        <v>--</v>
      </c>
      <c r="AU56" s="14">
        <f t="shared" si="54"/>
        <v>12228</v>
      </c>
      <c r="AV56" s="14">
        <f t="shared" si="54"/>
        <v>11289.5</v>
      </c>
      <c r="AW56" s="15">
        <f t="shared" si="41"/>
        <v>0.92324991822047764</v>
      </c>
      <c r="AX56" s="14">
        <f t="shared" si="55"/>
        <v>26359.5</v>
      </c>
      <c r="AY56" s="14">
        <f t="shared" si="55"/>
        <v>24015.5</v>
      </c>
      <c r="AZ56" s="16">
        <f t="shared" si="43"/>
        <v>0.91107570325689036</v>
      </c>
    </row>
    <row r="57" spans="1:52">
      <c r="A57">
        <v>522</v>
      </c>
      <c r="B57" s="25">
        <v>1</v>
      </c>
      <c r="C57" t="s">
        <v>47</v>
      </c>
      <c r="D57" s="13">
        <v>522</v>
      </c>
      <c r="E57" t="s">
        <v>77</v>
      </c>
      <c r="F57" s="14">
        <v>13689.5</v>
      </c>
      <c r="G57" s="14">
        <v>10844</v>
      </c>
      <c r="H57" s="15">
        <f t="shared" si="44"/>
        <v>0.79213996128419595</v>
      </c>
      <c r="I57" s="14">
        <v>35054.5</v>
      </c>
      <c r="J57" s="14">
        <v>27689</v>
      </c>
      <c r="K57" s="15">
        <f t="shared" si="45"/>
        <v>0.78988432298278399</v>
      </c>
      <c r="L57" s="14">
        <v>0</v>
      </c>
      <c r="M57" s="14">
        <v>0</v>
      </c>
      <c r="N57" s="15" t="str">
        <f t="shared" si="30"/>
        <v>--</v>
      </c>
      <c r="O57" s="14">
        <v>39303</v>
      </c>
      <c r="P57" s="14">
        <v>32071</v>
      </c>
      <c r="Q57" s="15">
        <f t="shared" si="56"/>
        <v>0.81599369004910571</v>
      </c>
      <c r="R57" s="14">
        <f t="shared" si="48"/>
        <v>88047</v>
      </c>
      <c r="S57" s="14">
        <f t="shared" si="48"/>
        <v>70604</v>
      </c>
      <c r="T57" s="16">
        <f t="shared" si="46"/>
        <v>0.80188989971265345</v>
      </c>
      <c r="U57" s="17"/>
      <c r="V57" s="14">
        <v>5414.5</v>
      </c>
      <c r="W57" s="14">
        <v>4660</v>
      </c>
      <c r="X57" s="15">
        <f t="shared" si="32"/>
        <v>0.86065195308892783</v>
      </c>
      <c r="Y57" s="14">
        <v>43916.5</v>
      </c>
      <c r="Z57" s="14">
        <v>34957.5</v>
      </c>
      <c r="AA57" s="15">
        <f t="shared" si="35"/>
        <v>0.79599922580351345</v>
      </c>
      <c r="AB57" s="14">
        <v>0</v>
      </c>
      <c r="AC57" s="14">
        <v>0</v>
      </c>
      <c r="AD57" s="15" t="str">
        <f t="shared" si="31"/>
        <v>--</v>
      </c>
      <c r="AE57" s="14">
        <v>40323</v>
      </c>
      <c r="AF57" s="14">
        <v>33306.5</v>
      </c>
      <c r="AG57" s="15">
        <f t="shared" si="47"/>
        <v>0.82599260967685939</v>
      </c>
      <c r="AH57" s="14">
        <f t="shared" si="49"/>
        <v>89654</v>
      </c>
      <c r="AI57" s="14">
        <f t="shared" si="49"/>
        <v>72924</v>
      </c>
      <c r="AJ57" s="16">
        <f t="shared" si="50"/>
        <v>0.81339371361010104</v>
      </c>
      <c r="AK57" s="17"/>
      <c r="AL57" s="14">
        <f t="shared" si="51"/>
        <v>19104</v>
      </c>
      <c r="AM57" s="14">
        <f t="shared" si="51"/>
        <v>15504</v>
      </c>
      <c r="AN57" s="15">
        <f t="shared" si="37"/>
        <v>0.81155778894472363</v>
      </c>
      <c r="AO57" s="14">
        <f t="shared" si="52"/>
        <v>78971</v>
      </c>
      <c r="AP57" s="14">
        <f t="shared" si="52"/>
        <v>62646.5</v>
      </c>
      <c r="AQ57" s="15">
        <f t="shared" si="39"/>
        <v>0.79328487672689973</v>
      </c>
      <c r="AR57" s="14">
        <f t="shared" si="53"/>
        <v>0</v>
      </c>
      <c r="AS57" s="14">
        <f t="shared" si="53"/>
        <v>0</v>
      </c>
      <c r="AT57" s="15" t="str">
        <f t="shared" si="18"/>
        <v>--</v>
      </c>
      <c r="AU57" s="14">
        <f t="shared" si="54"/>
        <v>79626</v>
      </c>
      <c r="AV57" s="14">
        <f t="shared" si="54"/>
        <v>65377.5</v>
      </c>
      <c r="AW57" s="15">
        <f t="shared" si="41"/>
        <v>0.82105719237435004</v>
      </c>
      <c r="AX57" s="14">
        <f t="shared" si="55"/>
        <v>177701</v>
      </c>
      <c r="AY57" s="14">
        <f t="shared" si="55"/>
        <v>143528</v>
      </c>
      <c r="AZ57" s="16">
        <f t="shared" si="43"/>
        <v>0.80769382276970869</v>
      </c>
    </row>
    <row r="58" spans="1:52">
      <c r="A58">
        <v>534</v>
      </c>
      <c r="B58" s="25">
        <v>1</v>
      </c>
      <c r="C58" t="s">
        <v>48</v>
      </c>
      <c r="D58" s="13">
        <v>534</v>
      </c>
      <c r="E58" t="s">
        <v>48</v>
      </c>
      <c r="F58" s="14">
        <v>1648.5</v>
      </c>
      <c r="G58" s="14">
        <v>1520.5</v>
      </c>
      <c r="H58" s="15">
        <f t="shared" si="44"/>
        <v>0.92235365483773124</v>
      </c>
      <c r="I58" s="14">
        <v>4319</v>
      </c>
      <c r="J58" s="14">
        <v>4012</v>
      </c>
      <c r="K58" s="15">
        <f t="shared" si="45"/>
        <v>0.9289187311877749</v>
      </c>
      <c r="L58" s="14">
        <v>0</v>
      </c>
      <c r="M58" s="14">
        <v>0</v>
      </c>
      <c r="N58" s="15" t="str">
        <f t="shared" si="30"/>
        <v>--</v>
      </c>
      <c r="O58" s="14">
        <v>4600.5</v>
      </c>
      <c r="P58" s="14">
        <v>4228.5</v>
      </c>
      <c r="Q58" s="15">
        <f t="shared" si="56"/>
        <v>0.91913922399739156</v>
      </c>
      <c r="R58" s="14">
        <f t="shared" si="48"/>
        <v>10568</v>
      </c>
      <c r="S58" s="14">
        <f t="shared" si="48"/>
        <v>9761</v>
      </c>
      <c r="T58" s="16">
        <f t="shared" si="46"/>
        <v>0.92363739591218774</v>
      </c>
      <c r="U58" s="17"/>
      <c r="V58" s="14">
        <v>462</v>
      </c>
      <c r="W58" s="14">
        <v>450</v>
      </c>
      <c r="X58" s="15">
        <f t="shared" si="32"/>
        <v>0.97402597402597402</v>
      </c>
      <c r="Y58" s="14">
        <v>5462.5</v>
      </c>
      <c r="Z58" s="14">
        <v>5262.5</v>
      </c>
      <c r="AA58" s="15">
        <f t="shared" si="35"/>
        <v>0.96338672768878719</v>
      </c>
      <c r="AB58" s="14">
        <v>0</v>
      </c>
      <c r="AC58" s="14">
        <v>0</v>
      </c>
      <c r="AD58" s="15" t="str">
        <f t="shared" si="31"/>
        <v>--</v>
      </c>
      <c r="AE58" s="14">
        <v>5058</v>
      </c>
      <c r="AF58" s="14">
        <v>4786</v>
      </c>
      <c r="AG58" s="15">
        <f t="shared" si="47"/>
        <v>0.94622380387504945</v>
      </c>
      <c r="AH58" s="14">
        <f t="shared" si="49"/>
        <v>10982.5</v>
      </c>
      <c r="AI58" s="14">
        <f t="shared" si="49"/>
        <v>10498.5</v>
      </c>
      <c r="AJ58" s="16">
        <f t="shared" si="50"/>
        <v>0.95592988845891191</v>
      </c>
      <c r="AK58" s="17"/>
      <c r="AL58" s="14">
        <f t="shared" si="51"/>
        <v>2110.5</v>
      </c>
      <c r="AM58" s="14">
        <f t="shared" si="51"/>
        <v>1970.5</v>
      </c>
      <c r="AN58" s="15">
        <f t="shared" si="37"/>
        <v>0.93366500829187393</v>
      </c>
      <c r="AO58" s="14">
        <f t="shared" si="52"/>
        <v>9781.5</v>
      </c>
      <c r="AP58" s="14">
        <f t="shared" si="52"/>
        <v>9274.5</v>
      </c>
      <c r="AQ58" s="15">
        <f t="shared" si="39"/>
        <v>0.94816745897868426</v>
      </c>
      <c r="AR58" s="14">
        <f t="shared" si="53"/>
        <v>0</v>
      </c>
      <c r="AS58" s="14">
        <f t="shared" si="53"/>
        <v>0</v>
      </c>
      <c r="AT58" s="15" t="str">
        <f t="shared" si="18"/>
        <v>--</v>
      </c>
      <c r="AU58" s="14">
        <f t="shared" si="54"/>
        <v>9658.5</v>
      </c>
      <c r="AV58" s="14">
        <f t="shared" si="54"/>
        <v>9014.5</v>
      </c>
      <c r="AW58" s="15">
        <f t="shared" si="41"/>
        <v>0.93332297975876166</v>
      </c>
      <c r="AX58" s="14">
        <f t="shared" si="55"/>
        <v>21550.5</v>
      </c>
      <c r="AY58" s="14">
        <f t="shared" si="55"/>
        <v>20259.5</v>
      </c>
      <c r="AZ58" s="16">
        <f t="shared" si="43"/>
        <v>0.94009419735040956</v>
      </c>
    </row>
    <row r="59" spans="1:52">
      <c r="A59">
        <v>504</v>
      </c>
      <c r="B59" s="25">
        <v>1</v>
      </c>
      <c r="C59" t="s">
        <v>49</v>
      </c>
      <c r="D59" s="13">
        <v>504</v>
      </c>
      <c r="E59" t="s">
        <v>49</v>
      </c>
      <c r="F59" s="14">
        <v>15834</v>
      </c>
      <c r="G59" s="14">
        <v>11184</v>
      </c>
      <c r="H59" s="15">
        <f t="shared" si="44"/>
        <v>0.70632815460401666</v>
      </c>
      <c r="I59" s="14">
        <v>40581</v>
      </c>
      <c r="J59" s="14">
        <v>29069</v>
      </c>
      <c r="K59" s="15">
        <f t="shared" si="45"/>
        <v>0.71632044552869567</v>
      </c>
      <c r="L59" s="14">
        <v>0</v>
      </c>
      <c r="M59" s="14">
        <v>0</v>
      </c>
      <c r="N59" s="15" t="str">
        <f t="shared" si="30"/>
        <v>--</v>
      </c>
      <c r="O59" s="14">
        <v>47516</v>
      </c>
      <c r="P59" s="14">
        <v>35294.5</v>
      </c>
      <c r="Q59" s="15">
        <f t="shared" si="56"/>
        <v>0.74279190167522524</v>
      </c>
      <c r="R59" s="14">
        <f t="shared" si="48"/>
        <v>103931</v>
      </c>
      <c r="S59" s="14">
        <f t="shared" si="48"/>
        <v>75547.5</v>
      </c>
      <c r="T59" s="16">
        <f t="shared" si="46"/>
        <v>0.72690053978120095</v>
      </c>
      <c r="U59" s="17"/>
      <c r="V59" s="14">
        <v>3719</v>
      </c>
      <c r="W59" s="14">
        <v>3059</v>
      </c>
      <c r="X59" s="15">
        <f t="shared" si="32"/>
        <v>0.82253293896208657</v>
      </c>
      <c r="Y59" s="14">
        <v>36206</v>
      </c>
      <c r="Z59" s="14">
        <v>27915.5</v>
      </c>
      <c r="AA59" s="15">
        <f t="shared" si="35"/>
        <v>0.77101861569905539</v>
      </c>
      <c r="AB59" s="14">
        <v>0</v>
      </c>
      <c r="AC59" s="14">
        <v>0</v>
      </c>
      <c r="AD59" s="15" t="str">
        <f t="shared" si="31"/>
        <v>--</v>
      </c>
      <c r="AE59" s="14">
        <v>31050.5</v>
      </c>
      <c r="AF59" s="14">
        <v>24821</v>
      </c>
      <c r="AG59" s="15">
        <f t="shared" si="47"/>
        <v>0.7993752113492536</v>
      </c>
      <c r="AH59" s="14">
        <f t="shared" si="49"/>
        <v>70975.5</v>
      </c>
      <c r="AI59" s="14">
        <f t="shared" si="49"/>
        <v>55795.5</v>
      </c>
      <c r="AJ59" s="16">
        <f t="shared" si="50"/>
        <v>0.78612338060316589</v>
      </c>
      <c r="AK59" s="17"/>
      <c r="AL59" s="14">
        <f t="shared" si="51"/>
        <v>19553</v>
      </c>
      <c r="AM59" s="14">
        <f t="shared" si="51"/>
        <v>14243</v>
      </c>
      <c r="AN59" s="15">
        <f t="shared" si="37"/>
        <v>0.7284304198844167</v>
      </c>
      <c r="AO59" s="14">
        <f t="shared" si="52"/>
        <v>76787</v>
      </c>
      <c r="AP59" s="14">
        <f t="shared" si="52"/>
        <v>56984.5</v>
      </c>
      <c r="AQ59" s="15">
        <f t="shared" si="39"/>
        <v>0.74211129488064387</v>
      </c>
      <c r="AR59" s="14">
        <f t="shared" si="53"/>
        <v>0</v>
      </c>
      <c r="AS59" s="14">
        <f t="shared" si="53"/>
        <v>0</v>
      </c>
      <c r="AT59" s="15" t="str">
        <f t="shared" si="18"/>
        <v>--</v>
      </c>
      <c r="AU59" s="14">
        <f t="shared" si="54"/>
        <v>78566.5</v>
      </c>
      <c r="AV59" s="14">
        <f t="shared" si="54"/>
        <v>60115.5</v>
      </c>
      <c r="AW59" s="15">
        <f t="shared" si="41"/>
        <v>0.76515435968256196</v>
      </c>
      <c r="AX59" s="14">
        <f t="shared" si="55"/>
        <v>174906.5</v>
      </c>
      <c r="AY59" s="14">
        <f t="shared" si="55"/>
        <v>131343</v>
      </c>
      <c r="AZ59" s="16">
        <f t="shared" si="43"/>
        <v>0.75093264115398795</v>
      </c>
    </row>
    <row r="60" spans="1:52">
      <c r="A60">
        <v>516</v>
      </c>
      <c r="B60" s="25">
        <v>1</v>
      </c>
      <c r="C60" t="s">
        <v>50</v>
      </c>
      <c r="D60" s="13">
        <v>516</v>
      </c>
      <c r="E60" t="s">
        <v>50</v>
      </c>
      <c r="F60" s="2">
        <v>14971</v>
      </c>
      <c r="G60" s="2">
        <v>11402</v>
      </c>
      <c r="H60" s="1">
        <f t="shared" si="44"/>
        <v>0.76160577115757133</v>
      </c>
      <c r="I60" s="2">
        <v>38156</v>
      </c>
      <c r="J60" s="2">
        <v>25898.5</v>
      </c>
      <c r="K60" s="1">
        <f t="shared" si="45"/>
        <v>0.67875301394276133</v>
      </c>
      <c r="L60" s="2">
        <v>0</v>
      </c>
      <c r="M60" s="2">
        <v>0</v>
      </c>
      <c r="N60" s="1" t="str">
        <f t="shared" si="30"/>
        <v>--</v>
      </c>
      <c r="O60" s="2">
        <v>40625</v>
      </c>
      <c r="P60" s="2">
        <v>29118.5</v>
      </c>
      <c r="Q60" s="1">
        <f t="shared" si="56"/>
        <v>0.71676307692307695</v>
      </c>
      <c r="R60" s="2">
        <f t="shared" si="48"/>
        <v>93752</v>
      </c>
      <c r="S60" s="2">
        <f t="shared" si="48"/>
        <v>66419</v>
      </c>
      <c r="T60" s="3">
        <f t="shared" si="46"/>
        <v>0.70845421964331423</v>
      </c>
      <c r="U60" s="4"/>
      <c r="V60" s="2">
        <v>5181.5</v>
      </c>
      <c r="W60" s="2">
        <v>4127</v>
      </c>
      <c r="X60" s="1">
        <f t="shared" si="32"/>
        <v>0.79648750361864329</v>
      </c>
      <c r="Y60" s="2">
        <v>41233.5</v>
      </c>
      <c r="Z60" s="2">
        <v>27145.5</v>
      </c>
      <c r="AA60" s="1">
        <f t="shared" si="35"/>
        <v>0.65833606169740622</v>
      </c>
      <c r="AB60" s="2">
        <v>0</v>
      </c>
      <c r="AC60" s="2">
        <v>0</v>
      </c>
      <c r="AD60" s="1" t="str">
        <f t="shared" si="31"/>
        <v>--</v>
      </c>
      <c r="AE60" s="2">
        <v>36547.5</v>
      </c>
      <c r="AF60" s="2">
        <v>24619</v>
      </c>
      <c r="AG60" s="1">
        <f t="shared" si="47"/>
        <v>0.67361652643819692</v>
      </c>
      <c r="AH60" s="2">
        <f t="shared" si="49"/>
        <v>82962.5</v>
      </c>
      <c r="AI60" s="2">
        <f t="shared" si="49"/>
        <v>55891.5</v>
      </c>
      <c r="AJ60" s="3">
        <f t="shared" si="50"/>
        <v>0.67369594696398971</v>
      </c>
      <c r="AK60" s="4"/>
      <c r="AL60" s="2">
        <f t="shared" si="51"/>
        <v>20152.5</v>
      </c>
      <c r="AM60" s="2">
        <f t="shared" si="51"/>
        <v>15529</v>
      </c>
      <c r="AN60" s="1">
        <f t="shared" si="37"/>
        <v>0.77057437042550547</v>
      </c>
      <c r="AO60" s="2">
        <f t="shared" si="52"/>
        <v>79389.5</v>
      </c>
      <c r="AP60" s="2">
        <f t="shared" si="52"/>
        <v>53044</v>
      </c>
      <c r="AQ60" s="1">
        <f t="shared" si="39"/>
        <v>0.66814881061097497</v>
      </c>
      <c r="AR60" s="2">
        <f t="shared" si="53"/>
        <v>0</v>
      </c>
      <c r="AS60" s="2">
        <f t="shared" si="53"/>
        <v>0</v>
      </c>
      <c r="AT60" s="1" t="str">
        <f t="shared" si="18"/>
        <v>--</v>
      </c>
      <c r="AU60" s="2">
        <f t="shared" si="54"/>
        <v>77172.5</v>
      </c>
      <c r="AV60" s="2">
        <f t="shared" si="54"/>
        <v>53737.5</v>
      </c>
      <c r="AW60" s="1">
        <f t="shared" si="41"/>
        <v>0.69632965110628786</v>
      </c>
      <c r="AX60" s="2">
        <f t="shared" si="55"/>
        <v>176714.5</v>
      </c>
      <c r="AY60" s="2">
        <f t="shared" si="55"/>
        <v>122310.5</v>
      </c>
      <c r="AZ60" s="3">
        <f t="shared" si="43"/>
        <v>0.69213618576857017</v>
      </c>
    </row>
    <row r="61" spans="1:52">
      <c r="F61" s="14"/>
      <c r="G61" s="14"/>
      <c r="H61" s="15"/>
      <c r="I61" s="14"/>
      <c r="J61" s="14"/>
      <c r="K61" s="15"/>
      <c r="L61" s="14"/>
      <c r="M61" s="14"/>
      <c r="N61" s="15"/>
      <c r="O61" s="14"/>
      <c r="P61" s="14"/>
      <c r="Q61" s="15"/>
      <c r="R61" s="14"/>
      <c r="S61" s="14"/>
      <c r="T61" s="16"/>
      <c r="U61" s="17"/>
      <c r="V61" s="14"/>
      <c r="W61" s="14"/>
      <c r="X61" s="15"/>
      <c r="Y61" s="14"/>
      <c r="Z61" s="14"/>
      <c r="AA61" s="15"/>
      <c r="AB61" s="14"/>
      <c r="AC61" s="14"/>
      <c r="AD61" s="15"/>
      <c r="AE61" s="14"/>
      <c r="AF61" s="14"/>
      <c r="AG61" s="15"/>
      <c r="AH61" s="14"/>
      <c r="AI61" s="14"/>
      <c r="AJ61" s="16"/>
      <c r="AK61" s="17"/>
      <c r="AL61" s="14"/>
      <c r="AM61" s="14"/>
      <c r="AN61" s="15"/>
      <c r="AO61" s="14"/>
      <c r="AP61" s="14"/>
      <c r="AQ61" s="15"/>
      <c r="AR61" s="14"/>
      <c r="AS61" s="14"/>
      <c r="AT61" s="15"/>
      <c r="AU61" s="14"/>
      <c r="AV61" s="14"/>
      <c r="AW61" s="15"/>
      <c r="AX61" s="14"/>
      <c r="AY61" s="14"/>
      <c r="AZ61" s="16"/>
    </row>
    <row r="62" spans="1:52">
      <c r="C62" t="s">
        <v>94</v>
      </c>
      <c r="D62" s="13"/>
      <c r="E62" t="s">
        <v>94</v>
      </c>
      <c r="F62" s="14">
        <v>478827.95</v>
      </c>
      <c r="G62" s="14">
        <v>388350.5</v>
      </c>
      <c r="H62" s="15">
        <f t="shared" ref="H62" si="57">IF(F62=0,"--",G62/F62)</f>
        <v>0.81104392506744849</v>
      </c>
      <c r="I62" s="14">
        <v>1058733.05</v>
      </c>
      <c r="J62" s="14">
        <v>812662.6</v>
      </c>
      <c r="K62" s="15">
        <f t="shared" ref="K62" si="58">IF(I62=0,"--",J62/I62)</f>
        <v>0.76758026964398618</v>
      </c>
      <c r="L62" s="14">
        <f>SUM(L11,L13:L26,L28:L60)</f>
        <v>0</v>
      </c>
      <c r="M62" s="14">
        <f>SUM(M11,M13:M26,M28:M60)</f>
        <v>0</v>
      </c>
      <c r="N62" s="15" t="str">
        <f t="shared" ref="N62" si="59">IF(L62=0,"--",M62/L62)</f>
        <v>--</v>
      </c>
      <c r="O62" s="14">
        <v>1162401.8500000001</v>
      </c>
      <c r="P62" s="14">
        <v>921734.4</v>
      </c>
      <c r="Q62" s="15">
        <f t="shared" ref="Q62" si="60">IF(O62=0,"--",P62/O62)</f>
        <v>0.79295675587577563</v>
      </c>
      <c r="R62" s="14">
        <f t="shared" ref="R62:S62" si="61">SUM(O62,L62,I62,F62)</f>
        <v>2699962.8500000006</v>
      </c>
      <c r="S62" s="14">
        <f t="shared" si="61"/>
        <v>2122747.5</v>
      </c>
      <c r="T62" s="16">
        <f t="shared" ref="T62" si="62">IF(R62=0,"--",S62/R62)</f>
        <v>0.78621359549447123</v>
      </c>
      <c r="U62" s="17"/>
      <c r="V62" s="14">
        <v>133282.9</v>
      </c>
      <c r="W62" s="14">
        <v>105208.9</v>
      </c>
      <c r="X62" s="15">
        <f t="shared" ref="X62" si="63">IF(V62=0,"--",W62/V62)</f>
        <v>0.78936532743510235</v>
      </c>
      <c r="Y62" s="14">
        <v>1174519.69</v>
      </c>
      <c r="Z62" s="14">
        <v>936741.09</v>
      </c>
      <c r="AA62" s="15">
        <f t="shared" ref="AA62" si="64">IF(Y62=0,"--",Z62/Y62)</f>
        <v>0.79755247866470425</v>
      </c>
      <c r="AB62" s="14">
        <f>SUM(AB11,AB13:AB26,AB28:AB60)</f>
        <v>0</v>
      </c>
      <c r="AC62" s="14">
        <f>SUM(AC11,AC13:AC26,AC28:AC60)</f>
        <v>0</v>
      </c>
      <c r="AD62" s="15" t="str">
        <f t="shared" ref="AD62" si="65">IF(AB62=0,"--",AC62/AB62)</f>
        <v>--</v>
      </c>
      <c r="AE62" s="14">
        <v>1084099.8</v>
      </c>
      <c r="AF62" s="14">
        <v>883977.2</v>
      </c>
      <c r="AG62" s="15">
        <f t="shared" ref="AG62" si="66">IF(AE62=0,"--",AF62/AE62)</f>
        <v>0.81540205062301452</v>
      </c>
      <c r="AH62" s="14">
        <f>SUM(AE62,AB62,Y62,V62)</f>
        <v>2391902.39</v>
      </c>
      <c r="AI62" s="14">
        <f t="shared" ref="AI62" si="67">SUM(AF62,AC62,Z62,W62)</f>
        <v>1925927.19</v>
      </c>
      <c r="AJ62" s="16">
        <f t="shared" ref="AJ62" si="68">IF(AH62=0,"--",AI62/AH62)</f>
        <v>0.80518636464926974</v>
      </c>
      <c r="AK62" s="17"/>
      <c r="AL62" s="14">
        <f t="shared" ref="AL62:AM62" si="69">SUM(V62,F62)</f>
        <v>612110.85</v>
      </c>
      <c r="AM62" s="14">
        <f t="shared" si="69"/>
        <v>493559.4</v>
      </c>
      <c r="AN62" s="15">
        <f t="shared" ref="AN62" si="70">IF(AL62=0,"--",AM62/AL62)</f>
        <v>0.80632356051195631</v>
      </c>
      <c r="AO62" s="14">
        <f t="shared" ref="AO62:AP62" si="71">SUM(Y62,I62)</f>
        <v>2233252.7400000002</v>
      </c>
      <c r="AP62" s="14">
        <f t="shared" si="71"/>
        <v>1749403.69</v>
      </c>
      <c r="AQ62" s="15">
        <f t="shared" ref="AQ62" si="72">IF(AO62=0,"--",AP62/AO62)</f>
        <v>0.78334335324715632</v>
      </c>
      <c r="AR62" s="14">
        <f t="shared" ref="AR62:AS62" si="73">SUM(AB62,L62)</f>
        <v>0</v>
      </c>
      <c r="AS62" s="14">
        <f t="shared" si="73"/>
        <v>0</v>
      </c>
      <c r="AT62" s="15" t="str">
        <f t="shared" ref="AT62" si="74">IF(AR62=0,"--",AS62/AR62)</f>
        <v>--</v>
      </c>
      <c r="AU62" s="14">
        <f t="shared" ref="AU62:AV62" si="75">SUM(AE62,O62)</f>
        <v>2246501.6500000004</v>
      </c>
      <c r="AV62" s="14">
        <f t="shared" si="75"/>
        <v>1805711.6</v>
      </c>
      <c r="AW62" s="15">
        <f t="shared" ref="AW62" si="76">IF(AU62=0,"--",AV62/AU62)</f>
        <v>0.80378823670127275</v>
      </c>
      <c r="AX62" s="14">
        <f t="shared" ref="AX62:AY62" si="77">SUM(AU62,AR62,AO62,AL62)</f>
        <v>5091865.24</v>
      </c>
      <c r="AY62" s="14">
        <f t="shared" si="77"/>
        <v>4048674.69</v>
      </c>
      <c r="AZ62" s="16">
        <f t="shared" ref="AZ62" si="78">IF(AX62=0,"--",AY62/AX62)</f>
        <v>0.79512604893683314</v>
      </c>
    </row>
    <row r="63" spans="1:52"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</row>
    <row r="64" spans="1:52">
      <c r="A64" t="s">
        <v>52</v>
      </c>
      <c r="D64" t="s">
        <v>95</v>
      </c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</row>
    <row r="65" spans="1:1">
      <c r="A65" t="s">
        <v>53</v>
      </c>
    </row>
    <row r="66" spans="1:1">
      <c r="A66" t="s">
        <v>54</v>
      </c>
    </row>
    <row r="67" spans="1:1">
      <c r="A67" t="s">
        <v>55</v>
      </c>
    </row>
    <row r="68" spans="1:1">
      <c r="A68" t="s">
        <v>56</v>
      </c>
    </row>
    <row r="69" spans="1:1">
      <c r="A69" t="s">
        <v>57</v>
      </c>
    </row>
  </sheetData>
  <printOptions horizontalCentered="1"/>
  <pageMargins left="0.5" right="0.5" top="1" bottom="1" header="0.5" footer="0.5"/>
  <pageSetup scale="65" fitToWidth="0" fitToHeight="0" orientation="landscape" r:id="rId1"/>
  <headerFooter>
    <oddHeader>&amp;L&amp;G&amp;CIllinois Community College Board
Table III-25
HOURS ATTEMPTED VS HOURS EARNED
BY TERM AND ENROLLMENT STATUS
FISCAL YEAR 2024</oddHeader>
    <oddFooter>&amp;LSOURCE OF DATA: ICCB Centralized Data System--Annual Enrollment (A1) Data</oddFooter>
  </headerFooter>
  <colBreaks count="2" manualBreakCount="2">
    <brk id="21" min="5" max="61" man="1"/>
    <brk id="37" min="5" max="61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DBIII-25</vt:lpstr>
      <vt:lpstr>'DBIII-25'!Print_Area</vt:lpstr>
      <vt:lpstr>'DBIII-25'!Print_Titles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mdufour</dc:creator>
  <cp:lastModifiedBy>Ferguson, Jana</cp:lastModifiedBy>
  <cp:lastPrinted>2024-12-17T16:41:50Z</cp:lastPrinted>
  <dcterms:created xsi:type="dcterms:W3CDTF">2014-01-17T14:58:30Z</dcterms:created>
  <dcterms:modified xsi:type="dcterms:W3CDTF">2024-12-23T14:07:36Z</dcterms:modified>
</cp:coreProperties>
</file>